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7-Julho\"/>
    </mc:Choice>
  </mc:AlternateContent>
  <xr:revisionPtr revIDLastSave="0" documentId="8_{7594A7C0-8B9B-450F-95C0-E90E7374ECEE}" xr6:coauthVersionLast="47" xr6:coauthVersionMax="47" xr10:uidLastSave="{00000000-0000-0000-0000-000000000000}"/>
  <bookViews>
    <workbookView xWindow="-120" yWindow="-120" windowWidth="20730" windowHeight="11160" tabRatio="500" xr2:uid="{00000000-000D-0000-FFFF-FFFF00000000}"/>
  </bookViews>
  <sheets>
    <sheet name="03-07-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5" i="1" l="1"/>
  <c r="W45" i="1"/>
  <c r="V45" i="1"/>
  <c r="U45" i="1"/>
  <c r="T45" i="1"/>
  <c r="S45" i="1"/>
  <c r="R45" i="1"/>
  <c r="Q45" i="1"/>
  <c r="P45" i="1"/>
  <c r="O45" i="1"/>
  <c r="N45" i="1"/>
  <c r="M45" i="1"/>
  <c r="L45" i="1"/>
  <c r="K45" i="1"/>
  <c r="J45" i="1"/>
  <c r="I45" i="1"/>
  <c r="H45" i="1"/>
  <c r="E33" i="1" l="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G45" i="1"/>
  <c r="E32" i="1"/>
  <c r="D2" i="1"/>
  <c r="C33" i="1" s="1"/>
  <c r="D33" i="1" s="1"/>
  <c r="B37" i="1" l="1"/>
  <c r="A37" i="1"/>
  <c r="C37" i="1"/>
  <c r="D37" i="1" s="1"/>
  <c r="A33" i="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<sst xmlns="http://schemas.openxmlformats.org/spreadsheetml/2006/main" count="822" uniqueCount="84">
  <si>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</si>
  <si>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</si>
  <si>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</si>
  <si>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</si>
  <si>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</si>
  <si>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</si>
  <si>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</si>
  <si>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</si>
  <si>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</si>
  <si>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</si>
  <si>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</si>
  <si>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</si>
  <si>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</si>
  <si>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</si>
  <si>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</si>
  <si>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</si>
  <si>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</si>
  <si>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</si>
  <si>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</si>
  <si>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</si>
  <si>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</si>
  <si>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</si>
  <si>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</si>
  <si>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</si>
  <si>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</si>
  <si>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</si>
  <si>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</si>
  <si>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</si>
  <si>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</si>
  <si>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</si>
  <si>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</si>
  <si>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</si>
  <si>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</si>
  <si>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</si>
  <si>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</si>
  <si>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</si>
  <si>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</si>
  <si>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</si>
  <si>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</si>
  <si>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</si>
  <si>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</si>
  <si>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</si>
  <si>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</si>
  <si>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</si>
  <si>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</si>
  <si>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</si>
  <si>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</si>
  <si>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</si>
  <si>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</si>
  <si>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</si>
  <si>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</si>
  <si>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</si>
  <si>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</si>
  <si>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</si>
  <si>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</si>
  <si>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</si>
  <si>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</si>
  <si>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</si>
  <si>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</si>
  <si>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</si>
  <si>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</si>
  <si>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</si>
  <si>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</si>
  <si>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</si>
  <si>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</si>
  <si>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</si>
  <si>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53ª Reunião Ordinária</t>
  </si>
  <si>
    <t xml:space="preserve"> PL 914/24 </t>
  </si>
  <si>
    <t xml:space="preserve"> PL 678/23 </t>
  </si>
  <si>
    <t xml:space="preserve"> PL 765/23 </t>
  </si>
  <si>
    <t xml:space="preserve"> PL 796/23 </t>
  </si>
  <si>
    <t xml:space="preserve"> PL 673/23 </t>
  </si>
  <si>
    <t xml:space="preserve"> PL 683/23 </t>
  </si>
  <si>
    <t xml:space="preserve"> PL 870/24 </t>
  </si>
  <si>
    <t xml:space="preserve"> PL 776/23 </t>
  </si>
  <si>
    <t xml:space="preserve"> PL 865/24 </t>
  </si>
  <si>
    <t xml:space="preserve"> PL 718/23 </t>
  </si>
  <si>
    <t xml:space="preserve"> PL 794/23 </t>
  </si>
  <si>
    <t xml:space="preserve"> PL 823/23 </t>
  </si>
  <si>
    <t xml:space="preserve"> PL 816/23 EMENDA 1 </t>
  </si>
  <si>
    <t xml:space="preserve"> PL 816/23 </t>
  </si>
  <si>
    <t xml:space="preserve"> PL 700/23 </t>
  </si>
  <si>
    <t xml:space="preserve"> PL 700/23 EMENDA 1</t>
  </si>
  <si>
    <t xml:space="preserve"> PL 832/24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</si>
</sst>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1">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19">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topLeftCell="H1" zoomScale="90" zoomScaleNormal="90" workbookViewId="0">
      <selection activeCell="Y7" sqref="Y7"/>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7" width="18.140625" customWidth="1"/>
    <col min="8" max="24" width="15.28515625" customWidth="1"/>
    <col min="1017" max="1025" width="11.5703125" customWidth="1"/>
  </cols>
  <sheetData>
    <row r="1" spans="1:1024" ht="15" x14ac:dyDescent="0.25">
      <c r="A1" s="1" t="s">
        <v>0</v>
      </c>
      <c r="B1" s="1"/>
      <c r="C1" s="1"/>
      <c r="D1" s="2" t="s">
        <v>66</v>
      </c>
      <c r="E1" s="1" t="s">
        <v>1</v>
      </c>
      <c r="F1" s="3">
        <v>45476</v>
      </c>
      <c r="G1" s="4" t="s">
        <v>2</v>
      </c>
      <c r="H1" s="17"/>
      <c r="I1" s="17"/>
      <c r="J1" s="17"/>
      <c r="K1" s="17"/>
      <c r="L1" s="17"/>
      <c r="M1" s="17"/>
      <c r="N1" s="17"/>
      <c r="O1" s="17"/>
      <c r="P1" s="17"/>
      <c r="Q1" s="17"/>
      <c r="R1" s="17"/>
      <c r="S1" s="17"/>
      <c r="T1" s="17"/>
      <c r="U1" s="17"/>
      <c r="V1" s="17"/>
      <c r="W1" s="17"/>
      <c r="X1" s="17"/>
    </row>
    <row r="2" spans="1:1024" ht="15" hidden="1" customHeight="1" x14ac:dyDescent="0.25">
      <c r="D2" s="2">
        <f>COUNTA(G3:IN3)</f>
        <v>18</v>
      </c>
      <c r="E2" s="2"/>
      <c r="F2" s="2"/>
      <c r="H2" s="17"/>
      <c r="I2" s="17"/>
      <c r="J2" s="17"/>
      <c r="K2" s="17"/>
      <c r="L2" s="17"/>
      <c r="M2" s="17"/>
      <c r="N2" s="17"/>
      <c r="O2" s="17"/>
      <c r="P2" s="17"/>
      <c r="Q2" s="17"/>
      <c r="R2" s="17"/>
      <c r="S2" s="17"/>
      <c r="T2" s="17"/>
      <c r="U2" s="17"/>
      <c r="V2" s="17"/>
      <c r="W2" s="17"/>
      <c r="X2" s="17"/>
    </row>
    <row r="3" spans="1:1024" s="5" customFormat="1" ht="51" x14ac:dyDescent="0.2">
      <c r="A3" s="5" t="s">
        <v>3</v>
      </c>
      <c r="B3" s="5" t="s">
        <v>4</v>
      </c>
      <c r="C3" s="5" t="s">
        <v>5</v>
      </c>
      <c r="D3" s="5" t="s">
        <v>6</v>
      </c>
      <c r="F3" s="5" t="s">
        <v>7</v>
      </c>
      <c r="G3" s="5" t="s">
        <v>8</v>
      </c>
      <c r="H3" s="18" t="s">
        <v>68</v>
      </c>
      <c r="I3" s="18" t="s">
        <v>69</v>
      </c>
      <c r="J3" s="18" t="s">
        <v>70</v>
      </c>
      <c r="K3" s="18" t="s">
        <v>71</v>
      </c>
      <c r="L3" s="18" t="s">
        <v>72</v>
      </c>
      <c r="M3" s="18" t="s">
        <v>73</v>
      </c>
      <c r="N3" s="18" t="s">
        <v>74</v>
      </c>
      <c r="O3" s="18" t="s">
        <v>75</v>
      </c>
      <c r="P3" s="18" t="s">
        <v>76</v>
      </c>
      <c r="Q3" s="18" t="s">
        <v>77</v>
      </c>
      <c r="R3" s="18" t="s">
        <v>78</v>
      </c>
      <c r="S3" s="18" t="s">
        <v>79</v>
      </c>
      <c r="T3" s="18" t="s">
        <v>80</v>
      </c>
      <c r="U3" s="18" t="s">
        <v>82</v>
      </c>
      <c r="V3" s="18" t="s">
        <v>81</v>
      </c>
      <c r="W3" s="18" t="s">
        <v>67</v>
      </c>
      <c r="X3" s="18" t="s">
        <v>83</v>
      </c>
      <c r="IN3" s="6"/>
      <c r="AMC3"/>
      <c r="AMD3"/>
      <c r="AME3"/>
      <c r="AMF3"/>
      <c r="AMG3"/>
      <c r="AMH3"/>
      <c r="AMI3"/>
      <c r="AMJ3"/>
    </row>
    <row r="4" spans="1:1024" s="7" customFormat="1" x14ac:dyDescent="0.2">
      <c r="A4" s="7">
        <f ca="1">COUNTIF(G4:OFFSET(G4,0,$D$2-1),"P")+COUNTIF(G4:OFFSET(G4,0,$D$2-1),"X")</f>
        <v>14</v>
      </c>
      <c r="B4" s="7">
        <f t="shared" ref="B4:B44" si="0">D$2</f>
        <v>18</v>
      </c>
      <c r="C4" s="8">
        <f ca="1">(COUNTIF(G4:OFFSET(G4,0,$D$2-1),"P")/$D$2)+(COUNTIF(G4:OFFSET(G4,0,$D$2-1),"X")/$D$2)</f>
        <v>0.77777777777777779</v>
      </c>
      <c r="D4" s="9" t="str">
        <f t="shared" ref="D4:D44" ca="1" si="1">IF($C4&gt;=0.5,"PRESENTE","AUSENTE")</f>
        <v>PRESENTE</v>
      </c>
      <c r="E4" s="9" t="str">
        <f t="shared" ref="E4:E16" ca="1" si="2">IF($C4&gt;=0.5,"P","F")</f>
        <v>P</v>
      </c>
      <c r="F4" s="9" t="s">
        <v>9</v>
      </c>
      <c r="G4" s="7" t="s">
        <v>10</v>
      </c>
      <c r="H4" s="7" t="s">
        <v>17</v>
      </c>
      <c r="I4" s="7" t="s">
        <v>10</v>
      </c>
      <c r="J4" s="7" t="s">
        <v>10</v>
      </c>
      <c r="K4" s="7" t="s">
        <v>10</v>
      </c>
      <c r="L4" s="7" t="s">
        <v>10</v>
      </c>
      <c r="M4" s="7" t="s">
        <v>10</v>
      </c>
      <c r="N4" s="7" t="s">
        <v>10</v>
      </c>
      <c r="O4" s="7" t="s">
        <v>17</v>
      </c>
      <c r="P4" s="7" t="s">
        <v>17</v>
      </c>
      <c r="Q4" s="7" t="s">
        <v>10</v>
      </c>
      <c r="R4" s="7" t="s">
        <v>10</v>
      </c>
      <c r="S4" s="7" t="s">
        <v>10</v>
      </c>
      <c r="T4" s="7" t="s">
        <v>10</v>
      </c>
      <c r="U4" s="7" t="s">
        <v>10</v>
      </c>
      <c r="V4" s="7" t="s">
        <v>10</v>
      </c>
      <c r="W4" s="7" t="s">
        <v>10</v>
      </c>
      <c r="X4" s="7" t="s">
        <v>17</v>
      </c>
      <c r="AMC4"/>
      <c r="AMD4"/>
      <c r="AME4"/>
      <c r="AMF4"/>
      <c r="AMG4"/>
      <c r="AMH4"/>
      <c r="AMI4"/>
      <c r="AMJ4"/>
    </row>
    <row r="5" spans="1:1024" s="7" customFormat="1" x14ac:dyDescent="0.2">
      <c r="A5" s="7">
        <f ca="1">COUNTIF(G5:OFFSET(G5,0,$D$2-1),"P")+COUNTIF(G5:OFFSET(G5,0,$D$2-1),"X")</f>
        <v>18</v>
      </c>
      <c r="B5" s="7">
        <f t="shared" si="0"/>
        <v>18</v>
      </c>
      <c r="C5" s="8">
        <f ca="1">(COUNTIF(G5:OFFSET(G5,0,$D$2-1),"P")/$D$2)+(COUNTIF(G5:OFFSET(G5,0,$D$2-1),"X")/$D$2)</f>
        <v>1</v>
      </c>
      <c r="D5" s="9" t="str">
        <f t="shared" ca="1" si="1"/>
        <v>PRESENTE</v>
      </c>
      <c r="E5" s="9" t="str">
        <f t="shared" ca="1" si="2"/>
        <v>P</v>
      </c>
      <c r="F5" s="9" t="s">
        <v>11</v>
      </c>
      <c r="G5" s="7" t="s">
        <v>10</v>
      </c>
      <c r="H5" s="7" t="s">
        <v>10</v>
      </c>
      <c r="I5" s="7" t="s">
        <v>10</v>
      </c>
      <c r="J5" s="7" t="s">
        <v>10</v>
      </c>
      <c r="K5" s="7" t="s">
        <v>10</v>
      </c>
      <c r="L5" s="7" t="s">
        <v>10</v>
      </c>
      <c r="M5" s="7" t="s">
        <v>10</v>
      </c>
      <c r="N5" s="7" t="s">
        <v>10</v>
      </c>
      <c r="O5" s="7" t="s">
        <v>10</v>
      </c>
      <c r="P5" s="7" t="s">
        <v>10</v>
      </c>
      <c r="Q5" s="7" t="s">
        <v>10</v>
      </c>
      <c r="R5" s="7" t="s">
        <v>10</v>
      </c>
      <c r="S5" s="7" t="s">
        <v>10</v>
      </c>
      <c r="T5" s="7" t="s">
        <v>10</v>
      </c>
      <c r="U5" s="7" t="s">
        <v>10</v>
      </c>
      <c r="V5" s="7" t="s">
        <v>10</v>
      </c>
      <c r="W5" s="7" t="s">
        <v>10</v>
      </c>
      <c r="X5" s="7" t="s">
        <v>10</v>
      </c>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AMC5"/>
      <c r="AMD5"/>
      <c r="AME5"/>
      <c r="AMF5"/>
      <c r="AMG5"/>
      <c r="AMH5"/>
      <c r="AMI5"/>
      <c r="AMJ5"/>
    </row>
    <row r="6" spans="1:1024" s="7" customFormat="1" x14ac:dyDescent="0.2">
      <c r="A6" s="7">
        <f ca="1">COUNTIF(G6:OFFSET(G6,0,$D$2-1),"P")+COUNTIF(G6:OFFSET(G6,0,$D$2-1),"X")</f>
        <v>18</v>
      </c>
      <c r="B6" s="7">
        <f t="shared" si="0"/>
        <v>18</v>
      </c>
      <c r="C6" s="8">
        <f ca="1">(COUNTIF(G6:OFFSET(G6,0,$D$2-1),"P")/$D$2)+(COUNTIF(G6:OFFSET(G6,0,$D$2-1),"X")/$D$2)</f>
        <v>1</v>
      </c>
      <c r="D6" s="9" t="str">
        <f t="shared" ca="1" si="1"/>
        <v>PRESENTE</v>
      </c>
      <c r="E6" s="9" t="str">
        <f t="shared" ca="1" si="2"/>
        <v>P</v>
      </c>
      <c r="F6" s="11" t="s">
        <v>12</v>
      </c>
      <c r="G6" s="7" t="s">
        <v>10</v>
      </c>
      <c r="H6" s="7" t="s">
        <v>10</v>
      </c>
      <c r="I6" s="7" t="s">
        <v>10</v>
      </c>
      <c r="J6" s="7" t="s">
        <v>10</v>
      </c>
      <c r="K6" s="7" t="s">
        <v>10</v>
      </c>
      <c r="L6" s="7" t="s">
        <v>10</v>
      </c>
      <c r="M6" s="7" t="s">
        <v>10</v>
      </c>
      <c r="N6" s="7" t="s">
        <v>10</v>
      </c>
      <c r="O6" s="7" t="s">
        <v>10</v>
      </c>
      <c r="P6" s="7" t="s">
        <v>10</v>
      </c>
      <c r="Q6" s="7" t="s">
        <v>10</v>
      </c>
      <c r="R6" s="7" t="s">
        <v>10</v>
      </c>
      <c r="S6" s="7" t="s">
        <v>10</v>
      </c>
      <c r="T6" s="7" t="s">
        <v>10</v>
      </c>
      <c r="U6" s="7" t="s">
        <v>10</v>
      </c>
      <c r="V6" s="7" t="s">
        <v>10</v>
      </c>
      <c r="W6" s="7" t="s">
        <v>10</v>
      </c>
      <c r="X6" s="7" t="s">
        <v>10</v>
      </c>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AMC6"/>
      <c r="AMD6"/>
      <c r="AME6"/>
      <c r="AMF6"/>
      <c r="AMG6"/>
      <c r="AMH6"/>
      <c r="AMI6"/>
      <c r="AMJ6"/>
    </row>
    <row r="7" spans="1:1024" s="7" customFormat="1" x14ac:dyDescent="0.2">
      <c r="A7" s="7">
        <f ca="1">COUNTIF(G7:OFFSET(G7,0,$D$2-1),"P")+COUNTIF(G7:OFFSET(G7,0,$D$2-1),"X")</f>
        <v>18</v>
      </c>
      <c r="B7" s="7">
        <f t="shared" si="0"/>
        <v>18</v>
      </c>
      <c r="C7" s="8">
        <f ca="1">(COUNTIF(G7:OFFSET(G7,0,$D$2-1),"P")/$D$2)+(COUNTIF(G7:OFFSET(G7,0,$D$2-1),"X")/$D$2)</f>
        <v>1</v>
      </c>
      <c r="D7" s="9" t="str">
        <f t="shared" ca="1" si="1"/>
        <v>PRESENTE</v>
      </c>
      <c r="E7" s="9" t="str">
        <f t="shared" ca="1" si="2"/>
        <v>P</v>
      </c>
      <c r="F7" s="9" t="s">
        <v>13</v>
      </c>
      <c r="G7" s="7" t="s">
        <v>10</v>
      </c>
      <c r="H7" s="7" t="s">
        <v>10</v>
      </c>
      <c r="I7" s="7" t="s">
        <v>10</v>
      </c>
      <c r="J7" s="7" t="s">
        <v>10</v>
      </c>
      <c r="K7" s="7" t="s">
        <v>10</v>
      </c>
      <c r="L7" s="7" t="s">
        <v>10</v>
      </c>
      <c r="M7" s="7" t="s">
        <v>10</v>
      </c>
      <c r="N7" s="7" t="s">
        <v>10</v>
      </c>
      <c r="O7" s="7" t="s">
        <v>10</v>
      </c>
      <c r="P7" s="7" t="s">
        <v>10</v>
      </c>
      <c r="Q7" s="7" t="s">
        <v>10</v>
      </c>
      <c r="R7" s="7" t="s">
        <v>10</v>
      </c>
      <c r="S7" s="7" t="s">
        <v>10</v>
      </c>
      <c r="T7" s="7" t="s">
        <v>10</v>
      </c>
      <c r="U7" s="7" t="s">
        <v>10</v>
      </c>
      <c r="V7" s="7" t="s">
        <v>10</v>
      </c>
      <c r="W7" s="7" t="s">
        <v>10</v>
      </c>
      <c r="X7" s="7" t="s">
        <v>10</v>
      </c>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AMC7"/>
      <c r="AMD7"/>
      <c r="AME7"/>
      <c r="AMF7"/>
      <c r="AMG7"/>
      <c r="AMH7"/>
      <c r="AMI7"/>
      <c r="AMJ7"/>
    </row>
    <row r="8" spans="1:1024" s="7" customFormat="1" x14ac:dyDescent="0.2">
      <c r="A8" s="7">
        <f ca="1">COUNTIF(G8:OFFSET(G8,0,$D$2-1),"P")+COUNTIF(G8:OFFSET(G8,0,$D$2-1),"X")</f>
        <v>18</v>
      </c>
      <c r="B8" s="7">
        <f t="shared" si="0"/>
        <v>18</v>
      </c>
      <c r="C8" s="8">
        <f ca="1">(COUNTIF(G8:OFFSET(G8,0,$D$2-1),"P")/$D$2)+(COUNTIF(G8:OFFSET(G8,0,$D$2-1),"X")/$D$2)</f>
        <v>1</v>
      </c>
      <c r="D8" s="9" t="str">
        <f t="shared" ca="1" si="1"/>
        <v>PRESENTE</v>
      </c>
      <c r="E8" s="9" t="str">
        <f t="shared" ca="1" si="2"/>
        <v>P</v>
      </c>
      <c r="F8" s="9" t="s">
        <v>29</v>
      </c>
      <c r="G8" s="7" t="s">
        <v>10</v>
      </c>
      <c r="H8" s="7" t="s">
        <v>10</v>
      </c>
      <c r="I8" s="7" t="s">
        <v>10</v>
      </c>
      <c r="J8" s="7" t="s">
        <v>10</v>
      </c>
      <c r="K8" s="7" t="s">
        <v>10</v>
      </c>
      <c r="L8" s="7" t="s">
        <v>10</v>
      </c>
      <c r="M8" s="7" t="s">
        <v>10</v>
      </c>
      <c r="N8" s="7" t="s">
        <v>10</v>
      </c>
      <c r="O8" s="7" t="s">
        <v>10</v>
      </c>
      <c r="P8" s="7" t="s">
        <v>10</v>
      </c>
      <c r="Q8" s="7" t="s">
        <v>10</v>
      </c>
      <c r="R8" s="7" t="s">
        <v>10</v>
      </c>
      <c r="S8" s="7" t="s">
        <v>10</v>
      </c>
      <c r="T8" s="7" t="s">
        <v>10</v>
      </c>
      <c r="U8" s="7" t="s">
        <v>10</v>
      </c>
      <c r="V8" s="7" t="s">
        <v>10</v>
      </c>
      <c r="W8" s="7" t="s">
        <v>10</v>
      </c>
      <c r="X8" s="7" t="s">
        <v>10</v>
      </c>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AMC8"/>
      <c r="AMD8"/>
      <c r="AME8"/>
      <c r="AMF8"/>
      <c r="AMG8"/>
      <c r="AMH8"/>
      <c r="AMI8"/>
      <c r="AMJ8"/>
    </row>
    <row r="9" spans="1:1024" s="7" customFormat="1" x14ac:dyDescent="0.2">
      <c r="A9" s="7">
        <f ca="1">COUNTIF(G9:OFFSET(G9,0,$D$2-1),"P")+COUNTIF(G9:OFFSET(G9,0,$D$2-1),"X")</f>
        <v>15</v>
      </c>
      <c r="B9" s="7">
        <f t="shared" si="0"/>
        <v>18</v>
      </c>
      <c r="C9" s="8">
        <f ca="1">(COUNTIF(G9:OFFSET(G9,0,$D$2-1),"P")/$D$2)+(COUNTIF(G9:OFFSET(G9,0,$D$2-1),"X")/$D$2)</f>
        <v>0.83333333333333337</v>
      </c>
      <c r="D9" s="9" t="str">
        <f t="shared" ca="1" si="1"/>
        <v>PRESENTE</v>
      </c>
      <c r="E9" s="9" t="str">
        <f t="shared" ca="1" si="2"/>
        <v>P</v>
      </c>
      <c r="F9" s="9" t="s">
        <v>30</v>
      </c>
      <c r="G9" s="7" t="s">
        <v>10</v>
      </c>
      <c r="H9" s="7" t="s">
        <v>10</v>
      </c>
      <c r="I9" s="7" t="s">
        <v>10</v>
      </c>
      <c r="J9" s="7" t="s">
        <v>10</v>
      </c>
      <c r="K9" s="7" t="s">
        <v>10</v>
      </c>
      <c r="L9" s="7" t="s">
        <v>10</v>
      </c>
      <c r="M9" s="7" t="s">
        <v>10</v>
      </c>
      <c r="N9" s="7" t="s">
        <v>10</v>
      </c>
      <c r="O9" s="7" t="s">
        <v>10</v>
      </c>
      <c r="P9" s="7" t="s">
        <v>17</v>
      </c>
      <c r="Q9" s="7" t="s">
        <v>17</v>
      </c>
      <c r="R9" s="7" t="s">
        <v>17</v>
      </c>
      <c r="S9" s="7" t="s">
        <v>10</v>
      </c>
      <c r="T9" s="7" t="s">
        <v>10</v>
      </c>
      <c r="U9" s="7" t="s">
        <v>10</v>
      </c>
      <c r="V9" s="7" t="s">
        <v>10</v>
      </c>
      <c r="W9" s="7" t="s">
        <v>10</v>
      </c>
      <c r="X9" s="7" t="s">
        <v>10</v>
      </c>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AMC9"/>
      <c r="AMD9"/>
      <c r="AME9"/>
      <c r="AMF9"/>
      <c r="AMG9"/>
      <c r="AMH9"/>
      <c r="AMI9"/>
      <c r="AMJ9"/>
    </row>
    <row r="10" spans="1:1024" s="7" customFormat="1" x14ac:dyDescent="0.2">
      <c r="A10" s="7">
        <f ca="1">COUNTIF(G10:OFFSET(G10,0,$D$2-1),"P")+COUNTIF(G10:OFFSET(G10,0,$D$2-1),"X")</f>
        <v>18</v>
      </c>
      <c r="B10" s="7">
        <f t="shared" si="0"/>
        <v>18</v>
      </c>
      <c r="C10" s="8">
        <f ca="1">(COUNTIF(G10:OFFSET(G10,0,$D$2-1),"P")/$D$2)+(COUNTIF(G10:OFFSET(G10,0,$D$2-1),"X")/$D$2)</f>
        <v>1</v>
      </c>
      <c r="D10" s="9" t="str">
        <f t="shared" ca="1" si="1"/>
        <v>PRESENTE</v>
      </c>
      <c r="E10" s="9" t="str">
        <f t="shared" ca="1" si="2"/>
        <v>P</v>
      </c>
      <c r="F10" s="9" t="s">
        <v>31</v>
      </c>
      <c r="G10" s="7" t="s">
        <v>10</v>
      </c>
      <c r="H10" s="7" t="s">
        <v>10</v>
      </c>
      <c r="I10" s="7" t="s">
        <v>10</v>
      </c>
      <c r="J10" s="7" t="s">
        <v>10</v>
      </c>
      <c r="K10" s="7" t="s">
        <v>10</v>
      </c>
      <c r="L10" s="7" t="s">
        <v>10</v>
      </c>
      <c r="M10" s="7" t="s">
        <v>10</v>
      </c>
      <c r="N10" s="7" t="s">
        <v>10</v>
      </c>
      <c r="O10" s="7" t="s">
        <v>10</v>
      </c>
      <c r="P10" s="7" t="s">
        <v>10</v>
      </c>
      <c r="Q10" s="7" t="s">
        <v>10</v>
      </c>
      <c r="R10" s="7" t="s">
        <v>10</v>
      </c>
      <c r="S10" s="7" t="s">
        <v>10</v>
      </c>
      <c r="T10" s="7" t="s">
        <v>10</v>
      </c>
      <c r="U10" s="7" t="s">
        <v>10</v>
      </c>
      <c r="V10" s="7" t="s">
        <v>10</v>
      </c>
      <c r="W10" s="7" t="s">
        <v>10</v>
      </c>
      <c r="X10" s="7" t="s">
        <v>10</v>
      </c>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AMC10"/>
      <c r="AMD10"/>
      <c r="AME10"/>
      <c r="AMF10"/>
      <c r="AMG10"/>
      <c r="AMH10"/>
      <c r="AMI10"/>
      <c r="AMJ10"/>
    </row>
    <row r="11" spans="1:1024" s="7" customFormat="1" x14ac:dyDescent="0.2">
      <c r="A11" s="7">
        <f ca="1">COUNTIF(G11:OFFSET(G11,0,$D$2-1),"P")+COUNTIF(G11:OFFSET(G11,0,$D$2-1),"X")</f>
        <v>18</v>
      </c>
      <c r="B11" s="7">
        <f t="shared" si="0"/>
        <v>18</v>
      </c>
      <c r="C11" s="8">
        <f ca="1">(COUNTIF(G11:OFFSET(G11,0,$D$2-1),"P")/$D$2)+(COUNTIF(G11:OFFSET(G11,0,$D$2-1),"X")/$D$2)</f>
        <v>1</v>
      </c>
      <c r="D11" s="9" t="str">
        <f t="shared" ca="1" si="1"/>
        <v>PRESENTE</v>
      </c>
      <c r="E11" s="9" t="str">
        <f t="shared" ca="1" si="2"/>
        <v>P</v>
      </c>
      <c r="F11" s="9" t="s">
        <v>32</v>
      </c>
      <c r="G11" s="7" t="s">
        <v>10</v>
      </c>
      <c r="H11" s="7" t="s">
        <v>10</v>
      </c>
      <c r="I11" s="7" t="s">
        <v>10</v>
      </c>
      <c r="J11" s="7" t="s">
        <v>10</v>
      </c>
      <c r="K11" s="7" t="s">
        <v>10</v>
      </c>
      <c r="L11" s="7" t="s">
        <v>10</v>
      </c>
      <c r="M11" s="7" t="s">
        <v>10</v>
      </c>
      <c r="N11" s="7" t="s">
        <v>10</v>
      </c>
      <c r="O11" s="7" t="s">
        <v>10</v>
      </c>
      <c r="P11" s="7" t="s">
        <v>10</v>
      </c>
      <c r="Q11" s="7" t="s">
        <v>10</v>
      </c>
      <c r="R11" s="7" t="s">
        <v>10</v>
      </c>
      <c r="S11" s="7" t="s">
        <v>10</v>
      </c>
      <c r="T11" s="7" t="s">
        <v>10</v>
      </c>
      <c r="U11" s="7" t="s">
        <v>10</v>
      </c>
      <c r="V11" s="7" t="s">
        <v>10</v>
      </c>
      <c r="W11" s="7" t="s">
        <v>10</v>
      </c>
      <c r="X11" s="7" t="s">
        <v>10</v>
      </c>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AMC11"/>
      <c r="AMD11"/>
      <c r="AME11"/>
      <c r="AMF11"/>
      <c r="AMG11"/>
      <c r="AMH11"/>
      <c r="AMI11"/>
      <c r="AMJ11"/>
    </row>
    <row r="12" spans="1:1024" s="7" customFormat="1" x14ac:dyDescent="0.2">
      <c r="A12" s="7">
        <f ca="1">COUNTIF(G12:OFFSET(G12,0,$D$2-1),"P")+COUNTIF(G12:OFFSET(G12,0,$D$2-1),"X")</f>
        <v>17</v>
      </c>
      <c r="B12" s="7">
        <f t="shared" si="0"/>
        <v>18</v>
      </c>
      <c r="C12" s="8">
        <f ca="1">(COUNTIF(G12:OFFSET(G12,0,$D$2-1),"P")/$D$2)+(COUNTIF(G12:OFFSET(G12,0,$D$2-1),"X")/$D$2)</f>
        <v>0.94444444444444442</v>
      </c>
      <c r="D12" s="9" t="str">
        <f t="shared" ca="1" si="1"/>
        <v>PRESENTE</v>
      </c>
      <c r="E12" s="9" t="str">
        <f t="shared" ca="1" si="2"/>
        <v>P</v>
      </c>
      <c r="F12" s="9" t="s">
        <v>33</v>
      </c>
      <c r="G12" s="7" t="s">
        <v>10</v>
      </c>
      <c r="H12" s="7" t="s">
        <v>10</v>
      </c>
      <c r="I12" s="7" t="s">
        <v>10</v>
      </c>
      <c r="J12" s="7" t="s">
        <v>10</v>
      </c>
      <c r="K12" s="7" t="s">
        <v>10</v>
      </c>
      <c r="L12" s="7" t="s">
        <v>10</v>
      </c>
      <c r="M12" s="7" t="s">
        <v>10</v>
      </c>
      <c r="N12" s="7" t="s">
        <v>10</v>
      </c>
      <c r="O12" s="7" t="s">
        <v>10</v>
      </c>
      <c r="P12" s="7" t="s">
        <v>10</v>
      </c>
      <c r="Q12" s="7" t="s">
        <v>10</v>
      </c>
      <c r="R12" s="7" t="s">
        <v>10</v>
      </c>
      <c r="S12" s="7" t="s">
        <v>10</v>
      </c>
      <c r="T12" s="7" t="s">
        <v>10</v>
      </c>
      <c r="U12" s="7" t="s">
        <v>10</v>
      </c>
      <c r="V12" s="7" t="s">
        <v>17</v>
      </c>
      <c r="W12" s="7" t="s">
        <v>10</v>
      </c>
      <c r="X12" s="7" t="s">
        <v>10</v>
      </c>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AMC12"/>
      <c r="AMD12"/>
      <c r="AME12"/>
      <c r="AMF12"/>
      <c r="AMG12"/>
      <c r="AMH12"/>
      <c r="AMI12"/>
      <c r="AMJ12"/>
    </row>
    <row r="13" spans="1:1024" s="7" customFormat="1" x14ac:dyDescent="0.2">
      <c r="A13" s="7">
        <f ca="1">COUNTIF(G13:OFFSET(G13,0,$D$2-1),"P")+COUNTIF(G13:OFFSET(G13,0,$D$2-1),"X")</f>
        <v>18</v>
      </c>
      <c r="B13" s="7">
        <f t="shared" si="0"/>
        <v>18</v>
      </c>
      <c r="C13" s="8">
        <f ca="1">(COUNTIF(G13:OFFSET(G13,0,$D$2-1),"P")/$D$2)+(COUNTIF(G13:OFFSET(G13,0,$D$2-1),"X")/$D$2)</f>
        <v>1</v>
      </c>
      <c r="D13" s="9" t="str">
        <f t="shared" ca="1" si="1"/>
        <v>PRESENTE</v>
      </c>
      <c r="E13" s="9" t="str">
        <f t="shared" ca="1" si="2"/>
        <v>P</v>
      </c>
      <c r="F13" s="9" t="s">
        <v>34</v>
      </c>
      <c r="G13" s="7" t="s">
        <v>10</v>
      </c>
      <c r="H13" s="7" t="s">
        <v>10</v>
      </c>
      <c r="I13" s="7" t="s">
        <v>10</v>
      </c>
      <c r="J13" s="7" t="s">
        <v>10</v>
      </c>
      <c r="K13" s="7" t="s">
        <v>10</v>
      </c>
      <c r="L13" s="7" t="s">
        <v>10</v>
      </c>
      <c r="M13" s="7" t="s">
        <v>10</v>
      </c>
      <c r="N13" s="7" t="s">
        <v>10</v>
      </c>
      <c r="O13" s="7" t="s">
        <v>10</v>
      </c>
      <c r="P13" s="7" t="s">
        <v>10</v>
      </c>
      <c r="Q13" s="7" t="s">
        <v>10</v>
      </c>
      <c r="R13" s="7" t="s">
        <v>10</v>
      </c>
      <c r="S13" s="7" t="s">
        <v>10</v>
      </c>
      <c r="T13" s="7" t="s">
        <v>10</v>
      </c>
      <c r="U13" s="7" t="s">
        <v>10</v>
      </c>
      <c r="V13" s="7" t="s">
        <v>10</v>
      </c>
      <c r="W13" s="7" t="s">
        <v>10</v>
      </c>
      <c r="X13" s="7" t="s">
        <v>10</v>
      </c>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AMC13"/>
      <c r="AMD13"/>
      <c r="AME13"/>
      <c r="AMF13"/>
      <c r="AMG13"/>
      <c r="AMH13"/>
      <c r="AMI13"/>
      <c r="AMJ13"/>
    </row>
    <row r="14" spans="1:1024" s="7" customFormat="1" x14ac:dyDescent="0.2">
      <c r="A14" s="7">
        <f ca="1">COUNTIF(G14:OFFSET(G14,0,$D$2-1),"P")+COUNTIF(G14:OFFSET(G14,0,$D$2-1),"X")</f>
        <v>18</v>
      </c>
      <c r="B14" s="7">
        <f t="shared" si="0"/>
        <v>18</v>
      </c>
      <c r="C14" s="8">
        <f ca="1">(COUNTIF(G14:OFFSET(G14,0,$D$2-1),"P")/$D$2)+(COUNTIF(G14:OFFSET(G14,0,$D$2-1),"X")/$D$2)</f>
        <v>1</v>
      </c>
      <c r="D14" s="9" t="str">
        <f t="shared" ca="1" si="1"/>
        <v>PRESENTE</v>
      </c>
      <c r="E14" s="9" t="str">
        <f t="shared" ca="1" si="2"/>
        <v>P</v>
      </c>
      <c r="F14" s="9" t="s">
        <v>35</v>
      </c>
      <c r="G14" s="7" t="s">
        <v>10</v>
      </c>
      <c r="H14" s="7" t="s">
        <v>10</v>
      </c>
      <c r="I14" s="7" t="s">
        <v>10</v>
      </c>
      <c r="J14" s="7" t="s">
        <v>10</v>
      </c>
      <c r="K14" s="7" t="s">
        <v>10</v>
      </c>
      <c r="L14" s="7" t="s">
        <v>10</v>
      </c>
      <c r="M14" s="7" t="s">
        <v>10</v>
      </c>
      <c r="N14" s="7" t="s">
        <v>10</v>
      </c>
      <c r="O14" s="7" t="s">
        <v>10</v>
      </c>
      <c r="P14" s="7" t="s">
        <v>10</v>
      </c>
      <c r="Q14" s="7" t="s">
        <v>10</v>
      </c>
      <c r="R14" s="7" t="s">
        <v>10</v>
      </c>
      <c r="S14" s="7" t="s">
        <v>10</v>
      </c>
      <c r="T14" s="7" t="s">
        <v>10</v>
      </c>
      <c r="U14" s="7" t="s">
        <v>10</v>
      </c>
      <c r="V14" s="7" t="s">
        <v>10</v>
      </c>
      <c r="W14" s="7" t="s">
        <v>10</v>
      </c>
      <c r="X14" s="7" t="s">
        <v>10</v>
      </c>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AMC14"/>
      <c r="AMD14"/>
      <c r="AME14"/>
      <c r="AMF14"/>
      <c r="AMG14"/>
      <c r="AMH14"/>
      <c r="AMI14"/>
      <c r="AMJ14"/>
    </row>
    <row r="15" spans="1:1024" s="7" customFormat="1" x14ac:dyDescent="0.2">
      <c r="A15" s="7">
        <f ca="1">COUNTIF(G15:OFFSET(G15,0,$D$2-1),"P")+COUNTIF(G15:OFFSET(G15,0,$D$2-1),"X")</f>
        <v>18</v>
      </c>
      <c r="B15" s="7">
        <f t="shared" si="0"/>
        <v>18</v>
      </c>
      <c r="C15" s="8">
        <f ca="1">(COUNTIF(G15:OFFSET(G15,0,$D$2-1),"P")/$D$2)+(COUNTIF(G15:OFFSET(G15,0,$D$2-1),"X")/$D$2)</f>
        <v>1</v>
      </c>
      <c r="D15" s="9" t="str">
        <f t="shared" ca="1" si="1"/>
        <v>PRESENTE</v>
      </c>
      <c r="E15" s="9" t="str">
        <f t="shared" ca="1" si="2"/>
        <v>P</v>
      </c>
      <c r="F15" s="9" t="s">
        <v>36</v>
      </c>
      <c r="G15" s="7" t="s">
        <v>10</v>
      </c>
      <c r="H15" s="7" t="s">
        <v>10</v>
      </c>
      <c r="I15" s="7" t="s">
        <v>10</v>
      </c>
      <c r="J15" s="7" t="s">
        <v>10</v>
      </c>
      <c r="K15" s="7" t="s">
        <v>10</v>
      </c>
      <c r="L15" s="7" t="s">
        <v>10</v>
      </c>
      <c r="M15" s="7" t="s">
        <v>10</v>
      </c>
      <c r="N15" s="7" t="s">
        <v>10</v>
      </c>
      <c r="O15" s="7" t="s">
        <v>10</v>
      </c>
      <c r="P15" s="7" t="s">
        <v>10</v>
      </c>
      <c r="Q15" s="7" t="s">
        <v>10</v>
      </c>
      <c r="R15" s="7" t="s">
        <v>10</v>
      </c>
      <c r="S15" s="7" t="s">
        <v>10</v>
      </c>
      <c r="T15" s="7" t="s">
        <v>10</v>
      </c>
      <c r="U15" s="7" t="s">
        <v>10</v>
      </c>
      <c r="V15" s="7" t="s">
        <v>10</v>
      </c>
      <c r="W15" s="7" t="s">
        <v>10</v>
      </c>
      <c r="X15" s="7" t="s">
        <v>10</v>
      </c>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AMC15"/>
      <c r="AMD15"/>
      <c r="AME15"/>
      <c r="AMF15"/>
      <c r="AMG15"/>
      <c r="AMH15"/>
      <c r="AMI15"/>
      <c r="AMJ15"/>
    </row>
    <row r="16" spans="1:1024" s="7" customFormat="1" x14ac:dyDescent="0.2">
      <c r="A16" s="7">
        <f ca="1">COUNTIF(G16:OFFSET(G16,0,$D$2-1),"P")+COUNTIF(G16:OFFSET(G16,0,$D$2-1),"X")</f>
        <v>18</v>
      </c>
      <c r="B16" s="7">
        <f t="shared" si="0"/>
        <v>18</v>
      </c>
      <c r="C16" s="8">
        <f ca="1">(COUNTIF(G16:OFFSET(G16,0,$D$2-1),"P")/$D$2)+(COUNTIF(G16:OFFSET(G16,0,$D$2-1),"X")/$D$2)</f>
        <v>1</v>
      </c>
      <c r="D16" s="9" t="str">
        <f t="shared" ca="1" si="1"/>
        <v>PRESENTE</v>
      </c>
      <c r="E16" s="9" t="str">
        <f t="shared" ca="1" si="2"/>
        <v>P</v>
      </c>
      <c r="F16" s="11" t="s">
        <v>37</v>
      </c>
      <c r="G16" s="7" t="s">
        <v>10</v>
      </c>
      <c r="H16" s="7" t="s">
        <v>25</v>
      </c>
      <c r="I16" s="7" t="s">
        <v>25</v>
      </c>
      <c r="J16" s="7" t="s">
        <v>25</v>
      </c>
      <c r="K16" s="7" t="s">
        <v>25</v>
      </c>
      <c r="L16" s="7" t="s">
        <v>25</v>
      </c>
      <c r="M16" s="7" t="s">
        <v>25</v>
      </c>
      <c r="N16" s="7" t="s">
        <v>25</v>
      </c>
      <c r="O16" s="7" t="s">
        <v>25</v>
      </c>
      <c r="P16" s="7" t="s">
        <v>25</v>
      </c>
      <c r="Q16" s="7" t="s">
        <v>25</v>
      </c>
      <c r="R16" s="7" t="s">
        <v>25</v>
      </c>
      <c r="S16" s="7" t="s">
        <v>25</v>
      </c>
      <c r="T16" s="7" t="s">
        <v>25</v>
      </c>
      <c r="U16" s="7" t="s">
        <v>25</v>
      </c>
      <c r="V16" s="7" t="s">
        <v>25</v>
      </c>
      <c r="W16" s="7" t="s">
        <v>25</v>
      </c>
      <c r="X16" s="7" t="s">
        <v>25</v>
      </c>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AMC16"/>
      <c r="AMD16"/>
      <c r="AME16"/>
      <c r="AMF16"/>
      <c r="AMG16"/>
      <c r="AMH16"/>
      <c r="AMI16"/>
      <c r="AMJ16"/>
    </row>
    <row r="17" spans="1:1024" s="7" customFormat="1" x14ac:dyDescent="0.2">
      <c r="A17" s="7">
        <f ca="1">COUNTIF(G17:OFFSET(G17,0,$D$2-1),"P")+COUNTIF(G17:OFFSET(G17,0,$D$2-1),"X")</f>
        <v>18</v>
      </c>
      <c r="B17" s="7">
        <f t="shared" si="0"/>
        <v>18</v>
      </c>
      <c r="C17" s="8">
        <f ca="1">(COUNTIF(G17:OFFSET(G17,0,$D$2-1),"P")/$D$2)+(COUNTIF(G17:OFFSET(G17,0,$D$2-1),"X")/$D$2)</f>
        <v>1</v>
      </c>
      <c r="D17" s="9" t="str">
        <f t="shared" ca="1" si="1"/>
        <v>PRESENTE</v>
      </c>
      <c r="E17" s="9"/>
      <c r="F17" s="9" t="s">
        <v>38</v>
      </c>
      <c r="G17" s="7" t="s">
        <v>10</v>
      </c>
      <c r="H17" s="7" t="s">
        <v>10</v>
      </c>
      <c r="I17" s="7" t="s">
        <v>10</v>
      </c>
      <c r="J17" s="7" t="s">
        <v>10</v>
      </c>
      <c r="K17" s="7" t="s">
        <v>10</v>
      </c>
      <c r="L17" s="7" t="s">
        <v>10</v>
      </c>
      <c r="M17" s="7" t="s">
        <v>10</v>
      </c>
      <c r="N17" s="7" t="s">
        <v>10</v>
      </c>
      <c r="O17" s="7" t="s">
        <v>10</v>
      </c>
      <c r="P17" s="7" t="s">
        <v>10</v>
      </c>
      <c r="Q17" s="7" t="s">
        <v>10</v>
      </c>
      <c r="R17" s="7" t="s">
        <v>10</v>
      </c>
      <c r="S17" s="7" t="s">
        <v>10</v>
      </c>
      <c r="T17" s="7" t="s">
        <v>10</v>
      </c>
      <c r="U17" s="7" t="s">
        <v>10</v>
      </c>
      <c r="V17" s="7" t="s">
        <v>10</v>
      </c>
      <c r="W17" s="7" t="s">
        <v>10</v>
      </c>
      <c r="X17" s="7" t="s">
        <v>10</v>
      </c>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AMC17"/>
      <c r="AMD17"/>
      <c r="AME17"/>
      <c r="AMF17"/>
      <c r="AMG17"/>
      <c r="AMH17"/>
      <c r="AMI17"/>
      <c r="AMJ17"/>
    </row>
    <row r="18" spans="1:1024" s="7" customFormat="1" x14ac:dyDescent="0.2">
      <c r="A18" s="7">
        <f ca="1">COUNTIF(G18:OFFSET(G18,0,$D$2-1),"P")+COUNTIF(G18:OFFSET(G18,0,$D$2-1),"X")</f>
        <v>18</v>
      </c>
      <c r="B18" s="7">
        <f t="shared" si="0"/>
        <v>18</v>
      </c>
      <c r="C18" s="8">
        <f ca="1">(COUNTIF(G18:OFFSET(G18,0,$D$2-1),"P")/$D$2)+(COUNTIF(G18:OFFSET(G18,0,$D$2-1),"X")/$D$2)</f>
        <v>1</v>
      </c>
      <c r="D18" s="9" t="str">
        <f t="shared" ca="1" si="1"/>
        <v>PRESENTE</v>
      </c>
      <c r="E18" s="9" t="str">
        <f t="shared" ref="E18:E31" ca="1" si="3">IF($C17&gt;=0.5,"P","F")</f>
        <v>P</v>
      </c>
      <c r="F18" s="11" t="s">
        <v>39</v>
      </c>
      <c r="G18" s="7" t="s">
        <v>10</v>
      </c>
      <c r="H18" s="7" t="s">
        <v>10</v>
      </c>
      <c r="I18" s="7" t="s">
        <v>10</v>
      </c>
      <c r="J18" s="7" t="s">
        <v>10</v>
      </c>
      <c r="K18" s="7" t="s">
        <v>10</v>
      </c>
      <c r="L18" s="7" t="s">
        <v>10</v>
      </c>
      <c r="M18" s="7" t="s">
        <v>10</v>
      </c>
      <c r="N18" s="7" t="s">
        <v>10</v>
      </c>
      <c r="O18" s="7" t="s">
        <v>10</v>
      </c>
      <c r="P18" s="7" t="s">
        <v>10</v>
      </c>
      <c r="Q18" s="7" t="s">
        <v>10</v>
      </c>
      <c r="R18" s="7" t="s">
        <v>10</v>
      </c>
      <c r="S18" s="7" t="s">
        <v>10</v>
      </c>
      <c r="T18" s="7" t="s">
        <v>10</v>
      </c>
      <c r="U18" s="7" t="s">
        <v>10</v>
      </c>
      <c r="V18" s="7" t="s">
        <v>10</v>
      </c>
      <c r="W18" s="7" t="s">
        <v>10</v>
      </c>
      <c r="X18" s="7" t="s">
        <v>10</v>
      </c>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AMC18"/>
      <c r="AMD18"/>
      <c r="AME18"/>
      <c r="AMF18"/>
      <c r="AMG18"/>
      <c r="AMH18"/>
      <c r="AMI18"/>
      <c r="AMJ18"/>
    </row>
    <row r="19" spans="1:1024" s="7" customFormat="1" x14ac:dyDescent="0.2">
      <c r="A19" s="7">
        <f ca="1">COUNTIF(G19:OFFSET(G19,0,$D$2-1),"P")+COUNTIF(G19:OFFSET(G19,0,$D$2-1),"X")</f>
        <v>18</v>
      </c>
      <c r="B19" s="7">
        <f t="shared" si="0"/>
        <v>18</v>
      </c>
      <c r="C19" s="8">
        <f ca="1">(COUNTIF(G19:OFFSET(G19,0,$D$2-1),"P")/$D$2)+(COUNTIF(G19:OFFSET(G19,0,$D$2-1),"X")/$D$2)</f>
        <v>1</v>
      </c>
      <c r="D19" s="9" t="str">
        <f t="shared" ca="1" si="1"/>
        <v>PRESENTE</v>
      </c>
      <c r="E19" s="9" t="str">
        <f t="shared" ca="1" si="3"/>
        <v>P</v>
      </c>
      <c r="F19" s="11" t="s">
        <v>40</v>
      </c>
      <c r="G19" s="7" t="s">
        <v>10</v>
      </c>
      <c r="H19" s="7" t="s">
        <v>10</v>
      </c>
      <c r="I19" s="7" t="s">
        <v>10</v>
      </c>
      <c r="J19" s="7" t="s">
        <v>10</v>
      </c>
      <c r="K19" s="7" t="s">
        <v>10</v>
      </c>
      <c r="L19" s="7" t="s">
        <v>10</v>
      </c>
      <c r="M19" s="7" t="s">
        <v>10</v>
      </c>
      <c r="N19" s="7" t="s">
        <v>10</v>
      </c>
      <c r="O19" s="7" t="s">
        <v>10</v>
      </c>
      <c r="P19" s="7" t="s">
        <v>10</v>
      </c>
      <c r="Q19" s="7" t="s">
        <v>10</v>
      </c>
      <c r="R19" s="7" t="s">
        <v>10</v>
      </c>
      <c r="S19" s="7" t="s">
        <v>10</v>
      </c>
      <c r="T19" s="7" t="s">
        <v>10</v>
      </c>
      <c r="U19" s="7" t="s">
        <v>10</v>
      </c>
      <c r="V19" s="7" t="s">
        <v>10</v>
      </c>
      <c r="W19" s="7" t="s">
        <v>10</v>
      </c>
      <c r="X19" s="7" t="s">
        <v>10</v>
      </c>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AMC19"/>
      <c r="AMD19"/>
      <c r="AME19"/>
      <c r="AMF19"/>
      <c r="AMG19"/>
      <c r="AMH19"/>
      <c r="AMI19"/>
      <c r="AMJ19"/>
    </row>
    <row r="20" spans="1:1024" s="7" customFormat="1" x14ac:dyDescent="0.2">
      <c r="A20" s="7">
        <f ca="1">COUNTIF(G20:OFFSET(G20,0,$D$2-1),"P")+COUNTIF(G20:OFFSET(G20,0,$D$2-1),"X")</f>
        <v>18</v>
      </c>
      <c r="B20" s="7">
        <f t="shared" si="0"/>
        <v>18</v>
      </c>
      <c r="C20" s="8">
        <f ca="1">(COUNTIF(G20:OFFSET(G20,0,$D$2-1),"P")/$D$2)+(COUNTIF(G20:OFFSET(G20,0,$D$2-1),"X")/$D$2)</f>
        <v>1</v>
      </c>
      <c r="D20" s="9" t="str">
        <f t="shared" ca="1" si="1"/>
        <v>PRESENTE</v>
      </c>
      <c r="E20" s="9" t="str">
        <f t="shared" ca="1" si="3"/>
        <v>P</v>
      </c>
      <c r="F20" s="11" t="s">
        <v>41</v>
      </c>
      <c r="G20" s="7" t="s">
        <v>10</v>
      </c>
      <c r="H20" s="7" t="s">
        <v>10</v>
      </c>
      <c r="I20" s="7" t="s">
        <v>10</v>
      </c>
      <c r="J20" s="7" t="s">
        <v>10</v>
      </c>
      <c r="K20" s="7" t="s">
        <v>10</v>
      </c>
      <c r="L20" s="7" t="s">
        <v>10</v>
      </c>
      <c r="M20" s="7" t="s">
        <v>10</v>
      </c>
      <c r="N20" s="7" t="s">
        <v>10</v>
      </c>
      <c r="O20" s="7" t="s">
        <v>10</v>
      </c>
      <c r="P20" s="7" t="s">
        <v>10</v>
      </c>
      <c r="Q20" s="7" t="s">
        <v>10</v>
      </c>
      <c r="R20" s="7" t="s">
        <v>10</v>
      </c>
      <c r="S20" s="7" t="s">
        <v>10</v>
      </c>
      <c r="T20" s="7" t="s">
        <v>10</v>
      </c>
      <c r="U20" s="7" t="s">
        <v>10</v>
      </c>
      <c r="V20" s="7" t="s">
        <v>10</v>
      </c>
      <c r="W20" s="7" t="s">
        <v>10</v>
      </c>
      <c r="X20" s="7" t="s">
        <v>10</v>
      </c>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AMC20"/>
      <c r="AMD20"/>
      <c r="AME20"/>
      <c r="AMF20"/>
      <c r="AMG20"/>
      <c r="AMH20"/>
      <c r="AMI20"/>
      <c r="AMJ20"/>
    </row>
    <row r="21" spans="1:1024" s="7" customFormat="1" x14ac:dyDescent="0.2">
      <c r="A21" s="7">
        <f ca="1">COUNTIF(G21:OFFSET(G21,0,$D$2-1),"P")+COUNTIF(G21:OFFSET(G21,0,$D$2-1),"X")</f>
        <v>18</v>
      </c>
      <c r="B21" s="7">
        <f t="shared" si="0"/>
        <v>18</v>
      </c>
      <c r="C21" s="8">
        <f ca="1">(COUNTIF(G21:OFFSET(G21,0,$D$2-1),"P")/$D$2)+(COUNTIF(G21:OFFSET(G21,0,$D$2-1),"X")/$D$2)</f>
        <v>1</v>
      </c>
      <c r="D21" s="9" t="str">
        <f t="shared" ca="1" si="1"/>
        <v>PRESENTE</v>
      </c>
      <c r="E21" s="9" t="str">
        <f t="shared" ca="1" si="3"/>
        <v>P</v>
      </c>
      <c r="F21" s="11" t="s">
        <v>42</v>
      </c>
      <c r="G21" s="7" t="s">
        <v>10</v>
      </c>
      <c r="H21" s="7" t="s">
        <v>10</v>
      </c>
      <c r="I21" s="7" t="s">
        <v>10</v>
      </c>
      <c r="J21" s="7" t="s">
        <v>10</v>
      </c>
      <c r="K21" s="7" t="s">
        <v>10</v>
      </c>
      <c r="L21" s="7" t="s">
        <v>10</v>
      </c>
      <c r="M21" s="7" t="s">
        <v>10</v>
      </c>
      <c r="N21" s="7" t="s">
        <v>10</v>
      </c>
      <c r="O21" s="7" t="s">
        <v>10</v>
      </c>
      <c r="P21" s="7" t="s">
        <v>10</v>
      </c>
      <c r="Q21" s="7" t="s">
        <v>10</v>
      </c>
      <c r="R21" s="7" t="s">
        <v>10</v>
      </c>
      <c r="S21" s="7" t="s">
        <v>10</v>
      </c>
      <c r="T21" s="7" t="s">
        <v>10</v>
      </c>
      <c r="U21" s="7" t="s">
        <v>10</v>
      </c>
      <c r="V21" s="7" t="s">
        <v>10</v>
      </c>
      <c r="W21" s="7" t="s">
        <v>10</v>
      </c>
      <c r="X21" s="7" t="s">
        <v>10</v>
      </c>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AMC21"/>
      <c r="AMD21"/>
      <c r="AME21"/>
      <c r="AMF21"/>
      <c r="AMG21"/>
      <c r="AMH21"/>
      <c r="AMI21"/>
      <c r="AMJ21"/>
    </row>
    <row r="22" spans="1:1024" s="7" customFormat="1" x14ac:dyDescent="0.2">
      <c r="A22" s="7">
        <f ca="1">COUNTIF(G22:OFFSET(G22,0,$D$2-1),"P")+COUNTIF(G22:OFFSET(G22,0,$D$2-1),"X")</f>
        <v>18</v>
      </c>
      <c r="B22" s="7">
        <f t="shared" si="0"/>
        <v>18</v>
      </c>
      <c r="C22" s="8">
        <f ca="1">(COUNTIF(G22:OFFSET(G22,0,$D$2-1),"P")/$D$2)+(COUNTIF(G22:OFFSET(G22,0,$D$2-1),"X")/$D$2)</f>
        <v>1</v>
      </c>
      <c r="D22" s="9" t="str">
        <f t="shared" ca="1" si="1"/>
        <v>PRESENTE</v>
      </c>
      <c r="E22" s="9" t="str">
        <f t="shared" ca="1" si="3"/>
        <v>P</v>
      </c>
      <c r="F22" s="11" t="s">
        <v>43</v>
      </c>
      <c r="G22" s="7" t="s">
        <v>10</v>
      </c>
      <c r="H22" s="7" t="s">
        <v>10</v>
      </c>
      <c r="I22" s="7" t="s">
        <v>10</v>
      </c>
      <c r="J22" s="7" t="s">
        <v>10</v>
      </c>
      <c r="K22" s="7" t="s">
        <v>10</v>
      </c>
      <c r="L22" s="7" t="s">
        <v>10</v>
      </c>
      <c r="M22" s="7" t="s">
        <v>10</v>
      </c>
      <c r="N22" s="7" t="s">
        <v>10</v>
      </c>
      <c r="O22" s="7" t="s">
        <v>10</v>
      </c>
      <c r="P22" s="7" t="s">
        <v>10</v>
      </c>
      <c r="Q22" s="7" t="s">
        <v>10</v>
      </c>
      <c r="R22" s="7" t="s">
        <v>10</v>
      </c>
      <c r="S22" s="7" t="s">
        <v>10</v>
      </c>
      <c r="T22" s="7" t="s">
        <v>10</v>
      </c>
      <c r="U22" s="7" t="s">
        <v>10</v>
      </c>
      <c r="V22" s="7" t="s">
        <v>10</v>
      </c>
      <c r="W22" s="7" t="s">
        <v>10</v>
      </c>
      <c r="X22" s="7" t="s">
        <v>10</v>
      </c>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AMC22"/>
      <c r="AMD22"/>
      <c r="AME22"/>
      <c r="AMF22"/>
      <c r="AMG22"/>
      <c r="AMH22"/>
      <c r="AMI22"/>
      <c r="AMJ22"/>
    </row>
    <row r="23" spans="1:1024" s="7" customFormat="1" x14ac:dyDescent="0.2">
      <c r="A23" s="7">
        <f ca="1">COUNTIF(G23:OFFSET(G23,0,$D$2-1),"P")+COUNTIF(G23:OFFSET(G23,0,$D$2-1),"X")</f>
        <v>18</v>
      </c>
      <c r="B23" s="7">
        <f t="shared" si="0"/>
        <v>18</v>
      </c>
      <c r="C23" s="8">
        <f ca="1">(COUNTIF(G23:OFFSET(G23,0,$D$2-1),"P")/$D$2)+(COUNTIF(G23:OFFSET(G23,0,$D$2-1),"X")/$D$2)</f>
        <v>1</v>
      </c>
      <c r="D23" s="9" t="str">
        <f t="shared" ca="1" si="1"/>
        <v>PRESENTE</v>
      </c>
      <c r="E23" s="9" t="str">
        <f t="shared" ca="1" si="3"/>
        <v>P</v>
      </c>
      <c r="F23" s="11" t="s">
        <v>44</v>
      </c>
      <c r="G23" s="7" t="s">
        <v>10</v>
      </c>
      <c r="H23" s="7" t="s">
        <v>10</v>
      </c>
      <c r="I23" s="7" t="s">
        <v>10</v>
      </c>
      <c r="J23" s="7" t="s">
        <v>10</v>
      </c>
      <c r="K23" s="7" t="s">
        <v>10</v>
      </c>
      <c r="L23" s="7" t="s">
        <v>10</v>
      </c>
      <c r="M23" s="7" t="s">
        <v>10</v>
      </c>
      <c r="N23" s="7" t="s">
        <v>10</v>
      </c>
      <c r="O23" s="7" t="s">
        <v>10</v>
      </c>
      <c r="P23" s="7" t="s">
        <v>10</v>
      </c>
      <c r="Q23" s="7" t="s">
        <v>10</v>
      </c>
      <c r="R23" s="7" t="s">
        <v>10</v>
      </c>
      <c r="S23" s="7" t="s">
        <v>10</v>
      </c>
      <c r="T23" s="7" t="s">
        <v>10</v>
      </c>
      <c r="U23" s="7" t="s">
        <v>10</v>
      </c>
      <c r="V23" s="7" t="s">
        <v>10</v>
      </c>
      <c r="W23" s="7" t="s">
        <v>10</v>
      </c>
      <c r="X23" s="7" t="s">
        <v>10</v>
      </c>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AMC23"/>
      <c r="AMD23"/>
      <c r="AME23"/>
      <c r="AMF23"/>
      <c r="AMG23"/>
      <c r="AMH23"/>
      <c r="AMI23"/>
      <c r="AMJ23"/>
    </row>
    <row r="24" spans="1:1024" s="7" customFormat="1" x14ac:dyDescent="0.2">
      <c r="A24" s="7">
        <f ca="1">COUNTIF(G24:OFFSET(G24,0,$D$2-1),"P")+COUNTIF(G24:OFFSET(G24,0,$D$2-1),"X")</f>
        <v>18</v>
      </c>
      <c r="B24" s="7">
        <f t="shared" si="0"/>
        <v>18</v>
      </c>
      <c r="C24" s="8">
        <f ca="1">(COUNTIF(G24:OFFSET(G24,0,$D$2-1),"P")/$D$2)+(COUNTIF(G24:OFFSET(G24,0,$D$2-1),"X")/$D$2)</f>
        <v>1</v>
      </c>
      <c r="D24" s="9" t="str">
        <f t="shared" ca="1" si="1"/>
        <v>PRESENTE</v>
      </c>
      <c r="E24" s="9" t="str">
        <f t="shared" ca="1" si="3"/>
        <v>P</v>
      </c>
      <c r="F24" s="11" t="s">
        <v>45</v>
      </c>
      <c r="G24" s="7" t="s">
        <v>10</v>
      </c>
      <c r="H24" s="7" t="s">
        <v>10</v>
      </c>
      <c r="I24" s="7" t="s">
        <v>10</v>
      </c>
      <c r="J24" s="7" t="s">
        <v>10</v>
      </c>
      <c r="K24" s="7" t="s">
        <v>10</v>
      </c>
      <c r="L24" s="7" t="s">
        <v>10</v>
      </c>
      <c r="M24" s="7" t="s">
        <v>10</v>
      </c>
      <c r="N24" s="7" t="s">
        <v>10</v>
      </c>
      <c r="O24" s="7" t="s">
        <v>10</v>
      </c>
      <c r="P24" s="7" t="s">
        <v>10</v>
      </c>
      <c r="Q24" s="7" t="s">
        <v>10</v>
      </c>
      <c r="R24" s="7" t="s">
        <v>10</v>
      </c>
      <c r="S24" s="7" t="s">
        <v>10</v>
      </c>
      <c r="T24" s="7" t="s">
        <v>10</v>
      </c>
      <c r="U24" s="7" t="s">
        <v>10</v>
      </c>
      <c r="V24" s="7" t="s">
        <v>10</v>
      </c>
      <c r="W24" s="7" t="s">
        <v>10</v>
      </c>
      <c r="X24" s="7" t="s">
        <v>10</v>
      </c>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AMC24"/>
      <c r="AMD24"/>
      <c r="AME24"/>
      <c r="AMF24"/>
      <c r="AMG24"/>
      <c r="AMH24"/>
      <c r="AMI24"/>
      <c r="AMJ24"/>
    </row>
    <row r="25" spans="1:1024" s="7" customFormat="1" x14ac:dyDescent="0.2">
      <c r="A25" s="7">
        <f ca="1">COUNTIF(G25:OFFSET(G25,0,$D$2-1),"P")+COUNTIF(G25:OFFSET(G25,0,$D$2-1),"X")</f>
        <v>18</v>
      </c>
      <c r="B25" s="7">
        <f t="shared" si="0"/>
        <v>18</v>
      </c>
      <c r="C25" s="8">
        <f ca="1">(COUNTIF(G25:OFFSET(G25,0,$D$2-1),"P")/$D$2)+(COUNTIF(G25:OFFSET(G25,0,$D$2-1),"X")/$D$2)</f>
        <v>1</v>
      </c>
      <c r="D25" s="9" t="str">
        <f t="shared" ca="1" si="1"/>
        <v>PRESENTE</v>
      </c>
      <c r="E25" s="9" t="str">
        <f t="shared" ca="1" si="3"/>
        <v>P</v>
      </c>
      <c r="F25" s="11" t="s">
        <v>46</v>
      </c>
      <c r="G25" s="7" t="s">
        <v>10</v>
      </c>
      <c r="H25" s="7" t="s">
        <v>10</v>
      </c>
      <c r="I25" s="7" t="s">
        <v>10</v>
      </c>
      <c r="J25" s="7" t="s">
        <v>10</v>
      </c>
      <c r="K25" s="7" t="s">
        <v>10</v>
      </c>
      <c r="L25" s="7" t="s">
        <v>10</v>
      </c>
      <c r="M25" s="7" t="s">
        <v>10</v>
      </c>
      <c r="N25" s="7" t="s">
        <v>10</v>
      </c>
      <c r="O25" s="7" t="s">
        <v>10</v>
      </c>
      <c r="P25" s="7" t="s">
        <v>10</v>
      </c>
      <c r="Q25" s="7" t="s">
        <v>10</v>
      </c>
      <c r="R25" s="7" t="s">
        <v>10</v>
      </c>
      <c r="S25" s="7" t="s">
        <v>10</v>
      </c>
      <c r="T25" s="7" t="s">
        <v>10</v>
      </c>
      <c r="U25" s="7" t="s">
        <v>10</v>
      </c>
      <c r="V25" s="7" t="s">
        <v>10</v>
      </c>
      <c r="W25" s="7" t="s">
        <v>10</v>
      </c>
      <c r="X25" s="7" t="s">
        <v>10</v>
      </c>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AMC25"/>
      <c r="AMD25"/>
      <c r="AME25"/>
      <c r="AMF25"/>
      <c r="AMG25"/>
      <c r="AMH25"/>
      <c r="AMI25"/>
      <c r="AMJ25"/>
    </row>
    <row r="26" spans="1:1024" s="7" customFormat="1" x14ac:dyDescent="0.2">
      <c r="A26" s="7">
        <f ca="1">COUNTIF(G26:OFFSET(G26,0,$D$2-1),"P")+COUNTIF(G26:OFFSET(G26,0,$D$2-1),"X")</f>
        <v>18</v>
      </c>
      <c r="B26" s="7">
        <f t="shared" si="0"/>
        <v>18</v>
      </c>
      <c r="C26" s="8">
        <f ca="1">(COUNTIF(G26:OFFSET(G26,0,$D$2-1),"P")/$D$2)+(COUNTIF(G26:OFFSET(G26,0,$D$2-1),"X")/$D$2)</f>
        <v>1</v>
      </c>
      <c r="D26" s="9" t="str">
        <f t="shared" ca="1" si="1"/>
        <v>PRESENTE</v>
      </c>
      <c r="E26" s="9" t="str">
        <f t="shared" ca="1" si="3"/>
        <v>P</v>
      </c>
      <c r="F26" s="11" t="s">
        <v>47</v>
      </c>
      <c r="G26" s="7" t="s">
        <v>10</v>
      </c>
      <c r="H26" s="7" t="s">
        <v>10</v>
      </c>
      <c r="I26" s="7" t="s">
        <v>10</v>
      </c>
      <c r="J26" s="7" t="s">
        <v>10</v>
      </c>
      <c r="K26" s="7" t="s">
        <v>10</v>
      </c>
      <c r="L26" s="7" t="s">
        <v>10</v>
      </c>
      <c r="M26" s="7" t="s">
        <v>10</v>
      </c>
      <c r="N26" s="7" t="s">
        <v>10</v>
      </c>
      <c r="O26" s="7" t="s">
        <v>10</v>
      </c>
      <c r="P26" s="7" t="s">
        <v>10</v>
      </c>
      <c r="Q26" s="7" t="s">
        <v>10</v>
      </c>
      <c r="R26" s="7" t="s">
        <v>10</v>
      </c>
      <c r="S26" s="7" t="s">
        <v>10</v>
      </c>
      <c r="T26" s="7" t="s">
        <v>10</v>
      </c>
      <c r="U26" s="7" t="s">
        <v>10</v>
      </c>
      <c r="V26" s="7" t="s">
        <v>10</v>
      </c>
      <c r="W26" s="7" t="s">
        <v>10</v>
      </c>
      <c r="X26" s="7" t="s">
        <v>10</v>
      </c>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AMC26"/>
      <c r="AMD26"/>
      <c r="AME26"/>
      <c r="AMF26"/>
      <c r="AMG26"/>
      <c r="AMH26"/>
      <c r="AMI26"/>
      <c r="AMJ26"/>
    </row>
    <row r="27" spans="1:1024" s="7" customFormat="1" x14ac:dyDescent="0.2">
      <c r="A27" s="7">
        <f ca="1">COUNTIF(G27:OFFSET(G27,0,$D$2-1),"P")+COUNTIF(G27:OFFSET(G27,0,$D$2-1),"X")</f>
        <v>18</v>
      </c>
      <c r="B27" s="7">
        <f t="shared" si="0"/>
        <v>18</v>
      </c>
      <c r="C27" s="8">
        <f ca="1">(COUNTIF(G27:OFFSET(G27,0,$D$2-1),"P")/$D$2)+(COUNTIF(G27:OFFSET(G27,0,$D$2-1),"X")/$D$2)</f>
        <v>1</v>
      </c>
      <c r="D27" s="9" t="str">
        <f t="shared" ca="1" si="1"/>
        <v>PRESENTE</v>
      </c>
      <c r="E27" s="9" t="str">
        <f t="shared" ca="1" si="3"/>
        <v>P</v>
      </c>
      <c r="F27" s="11" t="s">
        <v>48</v>
      </c>
      <c r="G27" s="7" t="s">
        <v>10</v>
      </c>
      <c r="H27" s="7" t="s">
        <v>10</v>
      </c>
      <c r="I27" s="7" t="s">
        <v>10</v>
      </c>
      <c r="J27" s="7" t="s">
        <v>10</v>
      </c>
      <c r="K27" s="7" t="s">
        <v>10</v>
      </c>
      <c r="L27" s="7" t="s">
        <v>10</v>
      </c>
      <c r="M27" s="7" t="s">
        <v>10</v>
      </c>
      <c r="N27" s="7" t="s">
        <v>10</v>
      </c>
      <c r="O27" s="7" t="s">
        <v>10</v>
      </c>
      <c r="P27" s="7" t="s">
        <v>10</v>
      </c>
      <c r="Q27" s="7" t="s">
        <v>10</v>
      </c>
      <c r="R27" s="7" t="s">
        <v>10</v>
      </c>
      <c r="S27" s="7" t="s">
        <v>10</v>
      </c>
      <c r="T27" s="7" t="s">
        <v>10</v>
      </c>
      <c r="U27" s="7" t="s">
        <v>10</v>
      </c>
      <c r="V27" s="7" t="s">
        <v>10</v>
      </c>
      <c r="W27" s="7" t="s">
        <v>10</v>
      </c>
      <c r="X27" s="7" t="s">
        <v>10</v>
      </c>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AMC27"/>
      <c r="AMD27"/>
      <c r="AME27"/>
      <c r="AMF27"/>
      <c r="AMG27"/>
      <c r="AMH27"/>
      <c r="AMI27"/>
      <c r="AMJ27"/>
    </row>
    <row r="28" spans="1:1024" s="7" customFormat="1" x14ac:dyDescent="0.2">
      <c r="A28" s="7">
        <f ca="1">COUNTIF(G28:OFFSET(G28,0,$D$2-1),"P")+COUNTIF(G28:OFFSET(G28,0,$D$2-1),"X")</f>
        <v>17</v>
      </c>
      <c r="B28" s="7">
        <f t="shared" si="0"/>
        <v>18</v>
      </c>
      <c r="C28" s="8">
        <f ca="1">(COUNTIF(G28:OFFSET(G28,0,$D$2-1),"P")/$D$2)+(COUNTIF(G28:OFFSET(G28,0,$D$2-1),"X")/$D$2)</f>
        <v>0.94444444444444442</v>
      </c>
      <c r="D28" s="9" t="str">
        <f t="shared" ca="1" si="1"/>
        <v>PRESENTE</v>
      </c>
      <c r="E28" s="9" t="str">
        <f t="shared" ca="1" si="3"/>
        <v>P</v>
      </c>
      <c r="F28" s="11" t="s">
        <v>49</v>
      </c>
      <c r="G28" s="7" t="s">
        <v>10</v>
      </c>
      <c r="H28" s="7" t="s">
        <v>10</v>
      </c>
      <c r="I28" s="7" t="s">
        <v>10</v>
      </c>
      <c r="J28" s="7" t="s">
        <v>10</v>
      </c>
      <c r="K28" s="7" t="s">
        <v>10</v>
      </c>
      <c r="L28" s="7" t="s">
        <v>10</v>
      </c>
      <c r="M28" s="7" t="s">
        <v>10</v>
      </c>
      <c r="N28" s="7" t="s">
        <v>10</v>
      </c>
      <c r="O28" s="7" t="s">
        <v>10</v>
      </c>
      <c r="P28" s="7" t="s">
        <v>10</v>
      </c>
      <c r="Q28" s="7" t="s">
        <v>10</v>
      </c>
      <c r="R28" s="7" t="s">
        <v>10</v>
      </c>
      <c r="S28" s="7" t="s">
        <v>10</v>
      </c>
      <c r="T28" s="7" t="s">
        <v>10</v>
      </c>
      <c r="U28" s="7" t="s">
        <v>10</v>
      </c>
      <c r="V28" s="7" t="s">
        <v>10</v>
      </c>
      <c r="W28" s="7" t="s">
        <v>10</v>
      </c>
      <c r="X28" s="7" t="s">
        <v>17</v>
      </c>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AMC28"/>
      <c r="AMD28"/>
      <c r="AME28"/>
      <c r="AMF28"/>
      <c r="AMG28"/>
      <c r="AMH28"/>
      <c r="AMI28"/>
      <c r="AMJ28"/>
    </row>
    <row r="29" spans="1:1024" s="7" customFormat="1" x14ac:dyDescent="0.2">
      <c r="A29" s="7">
        <f ca="1">COUNTIF(G29:OFFSET(G29,0,$D$2-1),"P")+COUNTIF(G29:OFFSET(G29,0,$D$2-1),"X")</f>
        <v>18</v>
      </c>
      <c r="B29" s="7">
        <f t="shared" si="0"/>
        <v>18</v>
      </c>
      <c r="C29" s="8">
        <f ca="1">(COUNTIF(G29:OFFSET(G29,0,$D$2-1),"P")/$D$2)+(COUNTIF(G29:OFFSET(G29,0,$D$2-1),"X")/$D$2)</f>
        <v>1</v>
      </c>
      <c r="D29" s="9" t="str">
        <f t="shared" ca="1" si="1"/>
        <v>PRESENTE</v>
      </c>
      <c r="E29" s="9" t="str">
        <f t="shared" ca="1" si="3"/>
        <v>P</v>
      </c>
      <c r="F29" s="11" t="s">
        <v>50</v>
      </c>
      <c r="G29" s="7" t="s">
        <v>10</v>
      </c>
      <c r="H29" s="7" t="s">
        <v>10</v>
      </c>
      <c r="I29" s="7" t="s">
        <v>10</v>
      </c>
      <c r="J29" s="7" t="s">
        <v>10</v>
      </c>
      <c r="K29" s="7" t="s">
        <v>10</v>
      </c>
      <c r="L29" s="7" t="s">
        <v>10</v>
      </c>
      <c r="M29" s="7" t="s">
        <v>10</v>
      </c>
      <c r="N29" s="7" t="s">
        <v>10</v>
      </c>
      <c r="O29" s="7" t="s">
        <v>10</v>
      </c>
      <c r="P29" s="7" t="s">
        <v>10</v>
      </c>
      <c r="Q29" s="7" t="s">
        <v>10</v>
      </c>
      <c r="R29" s="7" t="s">
        <v>10</v>
      </c>
      <c r="S29" s="7" t="s">
        <v>10</v>
      </c>
      <c r="T29" s="7" t="s">
        <v>10</v>
      </c>
      <c r="U29" s="7" t="s">
        <v>10</v>
      </c>
      <c r="V29" s="7" t="s">
        <v>10</v>
      </c>
      <c r="W29" s="7" t="s">
        <v>10</v>
      </c>
      <c r="X29" s="7" t="s">
        <v>10</v>
      </c>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AMC29"/>
      <c r="AMD29"/>
      <c r="AME29"/>
      <c r="AMF29"/>
      <c r="AMG29"/>
      <c r="AMH29"/>
      <c r="AMI29"/>
      <c r="AMJ29"/>
    </row>
    <row r="30" spans="1:1024" s="7" customFormat="1" x14ac:dyDescent="0.2">
      <c r="A30" s="7">
        <f ca="1">COUNTIF(G30:OFFSET(G30,0,$D$2-1),"P")+COUNTIF(G30:OFFSET(G30,0,$D$2-1),"X")</f>
        <v>17</v>
      </c>
      <c r="B30" s="7">
        <f t="shared" si="0"/>
        <v>18</v>
      </c>
      <c r="C30" s="8">
        <f ca="1">(COUNTIF(G30:OFFSET(G30,0,$D$2-1),"P")/$D$2)+(COUNTIF(G30:OFFSET(G30,0,$D$2-1),"X")/$D$2)</f>
        <v>0.94444444444444442</v>
      </c>
      <c r="D30" s="9" t="str">
        <f t="shared" ca="1" si="1"/>
        <v>PRESENTE</v>
      </c>
      <c r="E30" s="9" t="str">
        <f t="shared" ca="1" si="3"/>
        <v>P</v>
      </c>
      <c r="F30" s="11" t="s">
        <v>51</v>
      </c>
      <c r="G30" s="7" t="s">
        <v>10</v>
      </c>
      <c r="H30" s="7" t="s">
        <v>10</v>
      </c>
      <c r="I30" s="7" t="s">
        <v>10</v>
      </c>
      <c r="J30" s="7" t="s">
        <v>10</v>
      </c>
      <c r="K30" s="7" t="s">
        <v>10</v>
      </c>
      <c r="L30" s="7" t="s">
        <v>10</v>
      </c>
      <c r="M30" s="7" t="s">
        <v>10</v>
      </c>
      <c r="N30" s="7" t="s">
        <v>10</v>
      </c>
      <c r="O30" s="7" t="s">
        <v>17</v>
      </c>
      <c r="P30" s="7" t="s">
        <v>10</v>
      </c>
      <c r="Q30" s="7" t="s">
        <v>10</v>
      </c>
      <c r="R30" s="7" t="s">
        <v>10</v>
      </c>
      <c r="S30" s="7" t="s">
        <v>10</v>
      </c>
      <c r="T30" s="7" t="s">
        <v>10</v>
      </c>
      <c r="U30" s="7" t="s">
        <v>10</v>
      </c>
      <c r="V30" s="7" t="s">
        <v>10</v>
      </c>
      <c r="W30" s="7" t="s">
        <v>10</v>
      </c>
      <c r="X30" s="7" t="s">
        <v>10</v>
      </c>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AMC30"/>
      <c r="AMD30"/>
      <c r="AME30"/>
      <c r="AMF30"/>
      <c r="AMG30"/>
      <c r="AMH30"/>
      <c r="AMI30"/>
      <c r="AMJ30"/>
    </row>
    <row r="31" spans="1:1024" s="7" customFormat="1" x14ac:dyDescent="0.2">
      <c r="A31" s="7">
        <f ca="1">COUNTIF(G31:OFFSET(G31,0,$D$2-1),"P")+COUNTIF(G31:OFFSET(G31,0,$D$2-1),"X")</f>
        <v>18</v>
      </c>
      <c r="B31" s="7">
        <f t="shared" si="0"/>
        <v>18</v>
      </c>
      <c r="C31" s="8">
        <f ca="1">(COUNTIF(G31:OFFSET(G31,0,$D$2-1),"P")/$D$2)+(COUNTIF(G31:OFFSET(G31,0,$D$2-1),"X")/$D$2)</f>
        <v>1</v>
      </c>
      <c r="D31" s="9" t="str">
        <f t="shared" ca="1" si="1"/>
        <v>PRESENTE</v>
      </c>
      <c r="E31" s="9" t="str">
        <f t="shared" ca="1" si="3"/>
        <v>P</v>
      </c>
      <c r="F31" s="11" t="s">
        <v>52</v>
      </c>
      <c r="G31" s="7" t="s">
        <v>10</v>
      </c>
      <c r="H31" s="7" t="s">
        <v>10</v>
      </c>
      <c r="I31" s="7" t="s">
        <v>10</v>
      </c>
      <c r="J31" s="7" t="s">
        <v>10</v>
      </c>
      <c r="K31" s="7" t="s">
        <v>10</v>
      </c>
      <c r="L31" s="7" t="s">
        <v>10</v>
      </c>
      <c r="M31" s="7" t="s">
        <v>10</v>
      </c>
      <c r="N31" s="7" t="s">
        <v>10</v>
      </c>
      <c r="O31" s="7" t="s">
        <v>10</v>
      </c>
      <c r="P31" s="7" t="s">
        <v>10</v>
      </c>
      <c r="Q31" s="7" t="s">
        <v>10</v>
      </c>
      <c r="R31" s="7" t="s">
        <v>10</v>
      </c>
      <c r="S31" s="7" t="s">
        <v>10</v>
      </c>
      <c r="T31" s="7" t="s">
        <v>10</v>
      </c>
      <c r="U31" s="7" t="s">
        <v>10</v>
      </c>
      <c r="V31" s="7" t="s">
        <v>10</v>
      </c>
      <c r="W31" s="7" t="s">
        <v>10</v>
      </c>
      <c r="X31" s="7" t="s">
        <v>10</v>
      </c>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AMC31"/>
      <c r="AMD31"/>
      <c r="AME31"/>
      <c r="AMF31"/>
      <c r="AMG31"/>
      <c r="AMH31"/>
      <c r="AMI31"/>
      <c r="AMJ31"/>
    </row>
    <row r="32" spans="1:1024" s="7" customFormat="1" ht="15.95" customHeight="1" x14ac:dyDescent="0.2">
      <c r="A32" s="7">
        <f ca="1">COUNTIF(G32:OFFSET(G32,0,$D$2-1),"P")+COUNTIF(G32:OFFSET(G32,0,$D$2-1),"X")</f>
        <v>18</v>
      </c>
      <c r="B32" s="7">
        <f t="shared" si="0"/>
        <v>18</v>
      </c>
      <c r="C32" s="8">
        <f ca="1">(COUNTIF(G32:OFFSET(G32,0,$D$2-1),"P")/$D$2)+(COUNTIF(G32:OFFSET(G32,0,$D$2-1),"X")/$D$2)</f>
        <v>1</v>
      </c>
      <c r="D32" s="9" t="str">
        <f t="shared" ca="1" si="1"/>
        <v>PRESENTE</v>
      </c>
      <c r="E32" s="9" t="e">
        <f>IF(#REF!&gt;=0.5,"P","F")</f>
        <v>#REF!</v>
      </c>
      <c r="F32" s="11" t="s">
        <v>53</v>
      </c>
      <c r="G32" s="7" t="s">
        <v>10</v>
      </c>
      <c r="H32" s="7" t="s">
        <v>10</v>
      </c>
      <c r="I32" s="7" t="s">
        <v>10</v>
      </c>
      <c r="J32" s="7" t="s">
        <v>10</v>
      </c>
      <c r="K32" s="7" t="s">
        <v>10</v>
      </c>
      <c r="L32" s="7" t="s">
        <v>10</v>
      </c>
      <c r="M32" s="7" t="s">
        <v>10</v>
      </c>
      <c r="N32" s="7" t="s">
        <v>10</v>
      </c>
      <c r="O32" s="7" t="s">
        <v>10</v>
      </c>
      <c r="P32" s="7" t="s">
        <v>10</v>
      </c>
      <c r="Q32" s="7" t="s">
        <v>10</v>
      </c>
      <c r="R32" s="7" t="s">
        <v>10</v>
      </c>
      <c r="S32" s="7" t="s">
        <v>10</v>
      </c>
      <c r="T32" s="7" t="s">
        <v>10</v>
      </c>
      <c r="U32" s="7" t="s">
        <v>10</v>
      </c>
      <c r="V32" s="7" t="s">
        <v>10</v>
      </c>
      <c r="W32" s="7" t="s">
        <v>10</v>
      </c>
      <c r="X32" s="7" t="s">
        <v>10</v>
      </c>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AMC32"/>
      <c r="AMD32"/>
      <c r="AME32"/>
      <c r="AMF32"/>
      <c r="AMG32"/>
      <c r="AMH32"/>
      <c r="AMI32"/>
      <c r="AMJ32"/>
    </row>
    <row r="33" spans="1:1024" s="7" customFormat="1" ht="15.95" customHeight="1" x14ac:dyDescent="0.2">
      <c r="A33" s="7">
        <f ca="1">COUNTIF(G33:OFFSET(G33,0,$D$2-1),"P")+COUNTIF(G33:OFFSET(G33,0,$D$2-1),"X")</f>
        <v>18</v>
      </c>
      <c r="B33" s="7">
        <f t="shared" ref="B33" si="4">D$2</f>
        <v>18</v>
      </c>
      <c r="C33" s="8">
        <f ca="1">(COUNTIF(G33:OFFSET(G33,0,$D$2-1),"P")/$D$2)+(COUNTIF(G33:OFFSET(G33,0,$D$2-1),"X")/$D$2)</f>
        <v>1</v>
      </c>
      <c r="D33" s="9" t="str">
        <f t="shared" ca="1" si="1"/>
        <v>PRESENTE</v>
      </c>
      <c r="E33" s="9" t="e">
        <f>IF(#REF!&gt;=0.5,"P","F")</f>
        <v>#REF!</v>
      </c>
      <c r="F33" s="11" t="s">
        <v>54</v>
      </c>
      <c r="G33" s="7" t="s">
        <v>10</v>
      </c>
      <c r="H33" s="7" t="s">
        <v>10</v>
      </c>
      <c r="I33" s="7" t="s">
        <v>10</v>
      </c>
      <c r="J33" s="7" t="s">
        <v>10</v>
      </c>
      <c r="K33" s="7" t="s">
        <v>10</v>
      </c>
      <c r="L33" s="7" t="s">
        <v>10</v>
      </c>
      <c r="M33" s="7" t="s">
        <v>10</v>
      </c>
      <c r="N33" s="7" t="s">
        <v>10</v>
      </c>
      <c r="O33" s="7" t="s">
        <v>10</v>
      </c>
      <c r="P33" s="7" t="s">
        <v>10</v>
      </c>
      <c r="Q33" s="7" t="s">
        <v>10</v>
      </c>
      <c r="R33" s="7" t="s">
        <v>10</v>
      </c>
      <c r="S33" s="7" t="s">
        <v>10</v>
      </c>
      <c r="T33" s="7" t="s">
        <v>10</v>
      </c>
      <c r="U33" s="7" t="s">
        <v>10</v>
      </c>
      <c r="V33" s="7" t="s">
        <v>10</v>
      </c>
      <c r="W33" s="7" t="s">
        <v>10</v>
      </c>
      <c r="X33" s="7" t="s">
        <v>10</v>
      </c>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AMC33"/>
      <c r="AMD33"/>
      <c r="AME33"/>
      <c r="AMF33"/>
      <c r="AMG33"/>
      <c r="AMH33"/>
      <c r="AMI33"/>
      <c r="AMJ33"/>
    </row>
    <row r="34" spans="1:1024" s="7" customFormat="1" ht="15.95" customHeight="1" x14ac:dyDescent="0.2">
      <c r="A34" s="7">
        <f ca="1">COUNTIF(G34:OFFSET(G34,0,$D$2-1),"P")+COUNTIF(G34:OFFSET(G34,0,$D$2-1),"X")</f>
        <v>16</v>
      </c>
      <c r="B34" s="7">
        <f t="shared" si="0"/>
        <v>18</v>
      </c>
      <c r="C34" s="8">
        <f ca="1">(COUNTIF(G34:OFFSET(G34,0,$D$2-1),"P")/$D$2)+(COUNTIF(G34:OFFSET(G34,0,$D$2-1),"X")/$D$2)</f>
        <v>0.88888888888888884</v>
      </c>
      <c r="D34" s="9" t="str">
        <f ca="1">IF($C34&gt;=0.5,"PRESENTE","AUSENTE")</f>
        <v>PRESENTE</v>
      </c>
      <c r="E34" s="9" t="str">
        <f ca="1">IF($C38&gt;=0.5,"P","F")</f>
        <v>F</v>
      </c>
      <c r="F34" s="11" t="s">
        <v>55</v>
      </c>
      <c r="G34" s="7" t="s">
        <v>10</v>
      </c>
      <c r="H34" s="7" t="s">
        <v>10</v>
      </c>
      <c r="I34" s="7" t="s">
        <v>10</v>
      </c>
      <c r="J34" s="7" t="s">
        <v>10</v>
      </c>
      <c r="K34" s="7" t="s">
        <v>10</v>
      </c>
      <c r="L34" s="7" t="s">
        <v>10</v>
      </c>
      <c r="M34" s="7" t="s">
        <v>10</v>
      </c>
      <c r="N34" s="7" t="s">
        <v>10</v>
      </c>
      <c r="O34" s="7" t="s">
        <v>10</v>
      </c>
      <c r="P34" s="7" t="s">
        <v>10</v>
      </c>
      <c r="Q34" s="7" t="s">
        <v>10</v>
      </c>
      <c r="R34" s="7" t="s">
        <v>10</v>
      </c>
      <c r="S34" s="7" t="s">
        <v>10</v>
      </c>
      <c r="T34" s="7" t="s">
        <v>17</v>
      </c>
      <c r="U34" s="7" t="s">
        <v>10</v>
      </c>
      <c r="V34" s="7" t="s">
        <v>17</v>
      </c>
      <c r="W34" s="7" t="s">
        <v>10</v>
      </c>
      <c r="X34" s="7" t="s">
        <v>10</v>
      </c>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AMC34"/>
      <c r="AMD34"/>
      <c r="AME34"/>
      <c r="AMF34"/>
      <c r="AMG34"/>
      <c r="AMH34"/>
      <c r="AMI34"/>
      <c r="AMJ34"/>
    </row>
    <row r="35" spans="1:1024" s="7" customFormat="1" ht="15.95" customHeight="1" x14ac:dyDescent="0.2">
      <c r="A35" s="7">
        <f ca="1">COUNTIF(G35:OFFSET(G35,0,$D$2-1),"P")+COUNTIF(G35:OFFSET(G35,0,$D$2-1),"X")</f>
        <v>17</v>
      </c>
      <c r="B35" s="7">
        <f t="shared" si="0"/>
        <v>18</v>
      </c>
      <c r="C35" s="8">
        <f ca="1">(COUNTIF(G35:OFFSET(G35,0,$D$2-1),"P")/$D$2)+(COUNTIF(G35:OFFSET(G35,0,$D$2-1),"X")/$D$2)</f>
        <v>0.94444444444444442</v>
      </c>
      <c r="D35" s="9" t="str">
        <f t="shared" ca="1" si="1"/>
        <v>PRESENTE</v>
      </c>
      <c r="E35" s="9" t="str">
        <f ca="1">IF($C32&gt;=0.5,"P","F")</f>
        <v>P</v>
      </c>
      <c r="F35" s="11" t="s">
        <v>56</v>
      </c>
      <c r="G35" s="7" t="s">
        <v>10</v>
      </c>
      <c r="H35" s="7" t="s">
        <v>10</v>
      </c>
      <c r="I35" s="7" t="s">
        <v>10</v>
      </c>
      <c r="J35" s="7" t="s">
        <v>10</v>
      </c>
      <c r="K35" s="7" t="s">
        <v>10</v>
      </c>
      <c r="L35" s="7" t="s">
        <v>10</v>
      </c>
      <c r="M35" s="7" t="s">
        <v>10</v>
      </c>
      <c r="N35" s="7" t="s">
        <v>10</v>
      </c>
      <c r="O35" s="7" t="s">
        <v>10</v>
      </c>
      <c r="P35" s="7" t="s">
        <v>10</v>
      </c>
      <c r="Q35" s="7" t="s">
        <v>10</v>
      </c>
      <c r="R35" s="7" t="s">
        <v>10</v>
      </c>
      <c r="S35" s="7" t="s">
        <v>10</v>
      </c>
      <c r="T35" s="7" t="s">
        <v>10</v>
      </c>
      <c r="U35" s="7" t="s">
        <v>10</v>
      </c>
      <c r="V35" s="7" t="s">
        <v>10</v>
      </c>
      <c r="W35" s="7" t="s">
        <v>10</v>
      </c>
      <c r="X35" s="7" t="s">
        <v>17</v>
      </c>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AMC35"/>
      <c r="AMD35"/>
      <c r="AME35"/>
      <c r="AMF35"/>
      <c r="AMG35"/>
      <c r="AMH35"/>
      <c r="AMI35"/>
      <c r="AMJ35"/>
    </row>
    <row r="36" spans="1:1024" s="7" customFormat="1" ht="15.75" customHeight="1" x14ac:dyDescent="0.2">
      <c r="A36" s="7">
        <f ca="1">COUNTIF(G36:OFFSET(G36,0,$D$2-1),"P")+COUNTIF(G36:OFFSET(G36,0,$D$2-1),"X")</f>
        <v>16</v>
      </c>
      <c r="B36" s="7">
        <f t="shared" si="0"/>
        <v>18</v>
      </c>
      <c r="C36" s="8">
        <f ca="1">(COUNTIF(G36:OFFSET(G36,0,$D$2-1),"P")/$D$2)+(COUNTIF(G36:OFFSET(G36,0,$D$2-1),"X")/$D$2)</f>
        <v>0.88888888888888884</v>
      </c>
      <c r="D36" s="9" t="str">
        <f t="shared" ca="1" si="1"/>
        <v>PRESENTE</v>
      </c>
      <c r="E36" s="9" t="str">
        <f ca="1">IF($C35&gt;=0.5,"P","F")</f>
        <v>P</v>
      </c>
      <c r="F36" s="11" t="s">
        <v>57</v>
      </c>
      <c r="G36" s="7" t="s">
        <v>10</v>
      </c>
      <c r="H36" s="7" t="s">
        <v>10</v>
      </c>
      <c r="I36" s="7" t="s">
        <v>10</v>
      </c>
      <c r="J36" s="7" t="s">
        <v>10</v>
      </c>
      <c r="K36" s="7" t="s">
        <v>10</v>
      </c>
      <c r="L36" s="7" t="s">
        <v>10</v>
      </c>
      <c r="M36" s="7" t="s">
        <v>10</v>
      </c>
      <c r="N36" s="7" t="s">
        <v>10</v>
      </c>
      <c r="O36" s="7" t="s">
        <v>17</v>
      </c>
      <c r="P36" s="7" t="s">
        <v>10</v>
      </c>
      <c r="Q36" s="7" t="s">
        <v>10</v>
      </c>
      <c r="R36" s="7" t="s">
        <v>10</v>
      </c>
      <c r="S36" s="7" t="s">
        <v>10</v>
      </c>
      <c r="T36" s="7" t="s">
        <v>10</v>
      </c>
      <c r="U36" s="7" t="s">
        <v>10</v>
      </c>
      <c r="V36" s="7" t="s">
        <v>10</v>
      </c>
      <c r="W36" s="7" t="s">
        <v>10</v>
      </c>
      <c r="X36" s="7" t="s">
        <v>17</v>
      </c>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AMC36"/>
      <c r="AMD36"/>
      <c r="AME36"/>
      <c r="AMF36"/>
      <c r="AMG36"/>
      <c r="AMH36"/>
      <c r="AMI36"/>
      <c r="AMJ36"/>
    </row>
    <row r="37" spans="1:1024" s="7" customFormat="1" ht="15.75" customHeight="1" x14ac:dyDescent="0.2">
      <c r="A37" s="7">
        <f ca="1">COUNTIF(G37:OFFSET(G37,0,$D$2-1),"P")+COUNTIF(G37:OFFSET(G37,0,$D$2-1),"X")</f>
        <v>18</v>
      </c>
      <c r="B37" s="7">
        <f t="shared" ref="B37" si="5">D$2</f>
        <v>18</v>
      </c>
      <c r="C37" s="8">
        <f ca="1">(COUNTIF(G37:OFFSET(G37,0,$D$2-1),"P")/$D$2)+(COUNTIF(G37:OFFSET(G37,0,$D$2-1),"X")/$D$2)</f>
        <v>1</v>
      </c>
      <c r="D37" s="9" t="str">
        <f t="shared" ca="1" si="1"/>
        <v>PRESENTE</v>
      </c>
      <c r="E37" s="9" t="str">
        <f ca="1">IF($C36&gt;=0.5,"P","F")</f>
        <v>P</v>
      </c>
      <c r="F37" s="11" t="s">
        <v>58</v>
      </c>
      <c r="G37" s="7" t="s">
        <v>10</v>
      </c>
      <c r="H37" s="7" t="s">
        <v>10</v>
      </c>
      <c r="I37" s="7" t="s">
        <v>10</v>
      </c>
      <c r="J37" s="7" t="s">
        <v>10</v>
      </c>
      <c r="K37" s="7" t="s">
        <v>10</v>
      </c>
      <c r="L37" s="7" t="s">
        <v>10</v>
      </c>
      <c r="M37" s="7" t="s">
        <v>10</v>
      </c>
      <c r="N37" s="7" t="s">
        <v>10</v>
      </c>
      <c r="O37" s="7" t="s">
        <v>10</v>
      </c>
      <c r="P37" s="7" t="s">
        <v>10</v>
      </c>
      <c r="Q37" s="7" t="s">
        <v>10</v>
      </c>
      <c r="R37" s="7" t="s">
        <v>10</v>
      </c>
      <c r="S37" s="7" t="s">
        <v>10</v>
      </c>
      <c r="T37" s="7" t="s">
        <v>10</v>
      </c>
      <c r="U37" s="7" t="s">
        <v>10</v>
      </c>
      <c r="V37" s="7" t="s">
        <v>10</v>
      </c>
      <c r="W37" s="7" t="s">
        <v>10</v>
      </c>
      <c r="X37" s="7" t="s">
        <v>10</v>
      </c>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AMC37"/>
      <c r="AMD37"/>
      <c r="AME37"/>
      <c r="AMF37"/>
      <c r="AMG37"/>
      <c r="AMH37"/>
      <c r="AMI37"/>
      <c r="AMJ37"/>
    </row>
    <row r="38" spans="1:1024" s="7" customFormat="1" ht="15.95" customHeight="1" x14ac:dyDescent="0.2">
      <c r="A38" s="7">
        <f ca="1">COUNTIF(G38:OFFSET(G38,0,$D$2-1),"P")+COUNTIF(G38:OFFSET(G38,0,$D$2-1),"X")</f>
        <v>0</v>
      </c>
      <c r="B38" s="7">
        <f t="shared" si="0"/>
        <v>18</v>
      </c>
      <c r="C38" s="8">
        <f ca="1">(COUNTIF(G38:OFFSET(G38,0,$D$2-1),"P")/$D$2)+(COUNTIF(G38:OFFSET(G38,0,$D$2-1),"X")/$D$2)</f>
        <v>0</v>
      </c>
      <c r="D38" s="9" t="str">
        <f t="shared" ca="1" si="1"/>
        <v>AUSENTE</v>
      </c>
      <c r="E38" s="9" t="str">
        <f ca="1">IF($C36&gt;=0.5,"P","F")</f>
        <v>P</v>
      </c>
      <c r="F38" s="11" t="s">
        <v>59</v>
      </c>
      <c r="G38" s="7" t="s">
        <v>17</v>
      </c>
      <c r="H38" s="7" t="s">
        <v>17</v>
      </c>
      <c r="I38" s="7" t="s">
        <v>17</v>
      </c>
      <c r="J38" s="7" t="s">
        <v>17</v>
      </c>
      <c r="K38" s="7" t="s">
        <v>17</v>
      </c>
      <c r="L38" s="7" t="s">
        <v>17</v>
      </c>
      <c r="M38" s="7" t="s">
        <v>17</v>
      </c>
      <c r="N38" s="7" t="s">
        <v>17</v>
      </c>
      <c r="O38" s="7" t="s">
        <v>17</v>
      </c>
      <c r="P38" s="7" t="s">
        <v>17</v>
      </c>
      <c r="Q38" s="7" t="s">
        <v>17</v>
      </c>
      <c r="R38" s="7" t="s">
        <v>17</v>
      </c>
      <c r="S38" s="7" t="s">
        <v>17</v>
      </c>
      <c r="T38" s="7" t="s">
        <v>17</v>
      </c>
      <c r="U38" s="7" t="s">
        <v>17</v>
      </c>
      <c r="V38" s="7" t="s">
        <v>17</v>
      </c>
      <c r="W38" s="7" t="s">
        <v>17</v>
      </c>
      <c r="X38" s="7" t="s">
        <v>17</v>
      </c>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AMC38"/>
      <c r="AMD38"/>
      <c r="AME38"/>
      <c r="AMF38"/>
      <c r="AMG38"/>
      <c r="AMH38"/>
      <c r="AMI38"/>
      <c r="AMJ38"/>
    </row>
    <row r="39" spans="1:1024" s="7" customFormat="1" ht="15.95" customHeight="1" x14ac:dyDescent="0.2">
      <c r="A39" s="7">
        <f ca="1">COUNTIF(G39:OFFSET(G39,0,$D$2-1),"P")+COUNTIF(G39:OFFSET(G39,0,$D$2-1),"X")</f>
        <v>18</v>
      </c>
      <c r="B39" s="7">
        <f t="shared" si="0"/>
        <v>18</v>
      </c>
      <c r="C39" s="8">
        <f ca="1">(COUNTIF(G39:OFFSET(G39,0,$D$2-1),"P")/$D$2)+(COUNTIF(G39:OFFSET(G39,0,$D$2-1),"X")/$D$2)</f>
        <v>1</v>
      </c>
      <c r="D39" s="9" t="str">
        <f t="shared" ca="1" si="1"/>
        <v>PRESENTE</v>
      </c>
      <c r="E39" s="9"/>
      <c r="F39" s="11" t="s">
        <v>60</v>
      </c>
      <c r="G39" s="7" t="s">
        <v>10</v>
      </c>
      <c r="H39" s="7" t="s">
        <v>10</v>
      </c>
      <c r="I39" s="7" t="s">
        <v>10</v>
      </c>
      <c r="J39" s="7" t="s">
        <v>10</v>
      </c>
      <c r="K39" s="7" t="s">
        <v>10</v>
      </c>
      <c r="L39" s="7" t="s">
        <v>10</v>
      </c>
      <c r="M39" s="7" t="s">
        <v>10</v>
      </c>
      <c r="N39" s="7" t="s">
        <v>10</v>
      </c>
      <c r="O39" s="7" t="s">
        <v>10</v>
      </c>
      <c r="P39" s="7" t="s">
        <v>10</v>
      </c>
      <c r="Q39" s="7" t="s">
        <v>10</v>
      </c>
      <c r="R39" s="7" t="s">
        <v>10</v>
      </c>
      <c r="S39" s="7" t="s">
        <v>10</v>
      </c>
      <c r="T39" s="7" t="s">
        <v>10</v>
      </c>
      <c r="U39" s="7" t="s">
        <v>10</v>
      </c>
      <c r="V39" s="7" t="s">
        <v>10</v>
      </c>
      <c r="W39" s="7" t="s">
        <v>10</v>
      </c>
      <c r="X39" s="7" t="s">
        <v>10</v>
      </c>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AMC39"/>
      <c r="AMD39"/>
      <c r="AME39"/>
      <c r="AMF39"/>
      <c r="AMG39"/>
      <c r="AMH39"/>
      <c r="AMI39"/>
      <c r="AMJ39"/>
    </row>
    <row r="40" spans="1:1024" s="7" customFormat="1" ht="15.95" customHeight="1" x14ac:dyDescent="0.2">
      <c r="A40" s="7">
        <f ca="1">COUNTIF(G40:OFFSET(G40,0,$D$2-1),"P")+COUNTIF(G40:OFFSET(G40,0,$D$2-1),"X")</f>
        <v>18</v>
      </c>
      <c r="B40" s="7">
        <f t="shared" si="0"/>
        <v>18</v>
      </c>
      <c r="C40" s="8">
        <f ca="1">(COUNTIF(G40:OFFSET(G40,0,$D$2-1),"P")/$D$2)+(COUNTIF(G40:OFFSET(G40,0,$D$2-1),"X")/$D$2)</f>
        <v>1</v>
      </c>
      <c r="D40" s="9" t="str">
        <f t="shared" ca="1" si="1"/>
        <v>PRESENTE</v>
      </c>
      <c r="E40" s="9" t="str">
        <f ca="1">IF($C34&gt;=0.5,"P","F")</f>
        <v>P</v>
      </c>
      <c r="F40" s="11" t="s">
        <v>61</v>
      </c>
      <c r="G40" s="7" t="s">
        <v>10</v>
      </c>
      <c r="H40" s="7" t="s">
        <v>10</v>
      </c>
      <c r="I40" s="7" t="s">
        <v>10</v>
      </c>
      <c r="J40" s="7" t="s">
        <v>10</v>
      </c>
      <c r="K40" s="7" t="s">
        <v>10</v>
      </c>
      <c r="L40" s="7" t="s">
        <v>10</v>
      </c>
      <c r="M40" s="7" t="s">
        <v>10</v>
      </c>
      <c r="N40" s="7" t="s">
        <v>10</v>
      </c>
      <c r="O40" s="7" t="s">
        <v>10</v>
      </c>
      <c r="P40" s="7" t="s">
        <v>10</v>
      </c>
      <c r="Q40" s="7" t="s">
        <v>10</v>
      </c>
      <c r="R40" s="7" t="s">
        <v>10</v>
      </c>
      <c r="S40" s="7" t="s">
        <v>10</v>
      </c>
      <c r="T40" s="7" t="s">
        <v>10</v>
      </c>
      <c r="U40" s="7" t="s">
        <v>10</v>
      </c>
      <c r="V40" s="7" t="s">
        <v>10</v>
      </c>
      <c r="W40" s="7" t="s">
        <v>10</v>
      </c>
      <c r="X40" s="7" t="s">
        <v>10</v>
      </c>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AMC40"/>
      <c r="AMD40"/>
      <c r="AME40"/>
      <c r="AMF40"/>
      <c r="AMG40"/>
      <c r="AMH40"/>
      <c r="AMI40"/>
      <c r="AMJ40"/>
    </row>
    <row r="41" spans="1:1024" s="7" customFormat="1" ht="15.95" customHeight="1" x14ac:dyDescent="0.2">
      <c r="A41" s="7">
        <f ca="1">COUNTIF(G41:OFFSET(G41,0,$D$2-1),"P")+COUNTIF(G41:OFFSET(G41,0,$D$2-1),"X")</f>
        <v>18</v>
      </c>
      <c r="B41" s="7">
        <f t="shared" si="0"/>
        <v>18</v>
      </c>
      <c r="C41" s="8">
        <f ca="1">(COUNTIF(G41:OFFSET(G41,0,$D$2-1),"P")/$D$2)+(COUNTIF(G41:OFFSET(G41,0,$D$2-1),"X")/$D$2)</f>
        <v>1</v>
      </c>
      <c r="D41" s="9" t="str">
        <f t="shared" ca="1" si="1"/>
        <v>PRESENTE</v>
      </c>
      <c r="E41" s="9" t="str">
        <f ca="1">IF($C40&gt;=0.5,"P","F")</f>
        <v>P</v>
      </c>
      <c r="F41" s="11" t="s">
        <v>62</v>
      </c>
      <c r="G41" s="7" t="s">
        <v>10</v>
      </c>
      <c r="H41" s="7" t="s">
        <v>10</v>
      </c>
      <c r="I41" s="7" t="s">
        <v>10</v>
      </c>
      <c r="J41" s="7" t="s">
        <v>10</v>
      </c>
      <c r="K41" s="7" t="s">
        <v>10</v>
      </c>
      <c r="L41" s="7" t="s">
        <v>10</v>
      </c>
      <c r="M41" s="7" t="s">
        <v>10</v>
      </c>
      <c r="N41" s="7" t="s">
        <v>10</v>
      </c>
      <c r="O41" s="7" t="s">
        <v>10</v>
      </c>
      <c r="P41" s="7" t="s">
        <v>10</v>
      </c>
      <c r="Q41" s="7" t="s">
        <v>10</v>
      </c>
      <c r="R41" s="7" t="s">
        <v>10</v>
      </c>
      <c r="S41" s="7" t="s">
        <v>10</v>
      </c>
      <c r="T41" s="7" t="s">
        <v>10</v>
      </c>
      <c r="U41" s="7" t="s">
        <v>10</v>
      </c>
      <c r="V41" s="7" t="s">
        <v>10</v>
      </c>
      <c r="W41" s="7" t="s">
        <v>10</v>
      </c>
      <c r="X41" s="7" t="s">
        <v>10</v>
      </c>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AMC41"/>
      <c r="AMD41"/>
      <c r="AME41"/>
      <c r="AMF41"/>
      <c r="AMG41"/>
      <c r="AMH41"/>
      <c r="AMI41"/>
      <c r="AMJ41"/>
    </row>
    <row r="42" spans="1:1024" s="7" customFormat="1" ht="15.95" customHeight="1" x14ac:dyDescent="0.2">
      <c r="A42" s="7">
        <f ca="1">COUNTIF(G42:OFFSET(G42,0,$D$2-1),"P")+COUNTIF(G42:OFFSET(G42,0,$D$2-1),"X")</f>
        <v>18</v>
      </c>
      <c r="B42" s="7">
        <f t="shared" si="0"/>
        <v>18</v>
      </c>
      <c r="C42" s="8">
        <f ca="1">(COUNTIF(G42:OFFSET(G42,0,$D$2-1),"P")/$D$2)+(COUNTIF(G42:OFFSET(G42,0,$D$2-1),"X")/$D$2)</f>
        <v>1</v>
      </c>
      <c r="D42" s="9" t="str">
        <f t="shared" ca="1" si="1"/>
        <v>PRESENTE</v>
      </c>
      <c r="E42" s="9" t="str">
        <f ca="1">IF($C42&gt;=0.5,"P","F")</f>
        <v>P</v>
      </c>
      <c r="F42" s="11" t="s">
        <v>63</v>
      </c>
      <c r="G42" s="7" t="s">
        <v>10</v>
      </c>
      <c r="H42" s="7" t="s">
        <v>10</v>
      </c>
      <c r="I42" s="7" t="s">
        <v>10</v>
      </c>
      <c r="J42" s="7" t="s">
        <v>10</v>
      </c>
      <c r="K42" s="7" t="s">
        <v>10</v>
      </c>
      <c r="L42" s="7" t="s">
        <v>10</v>
      </c>
      <c r="M42" s="7" t="s">
        <v>10</v>
      </c>
      <c r="N42" s="7" t="s">
        <v>10</v>
      </c>
      <c r="O42" s="7" t="s">
        <v>10</v>
      </c>
      <c r="P42" s="7" t="s">
        <v>10</v>
      </c>
      <c r="Q42" s="7" t="s">
        <v>10</v>
      </c>
      <c r="R42" s="7" t="s">
        <v>10</v>
      </c>
      <c r="S42" s="7" t="s">
        <v>10</v>
      </c>
      <c r="T42" s="7" t="s">
        <v>10</v>
      </c>
      <c r="U42" s="7" t="s">
        <v>10</v>
      </c>
      <c r="V42" s="7" t="s">
        <v>10</v>
      </c>
      <c r="W42" s="7" t="s">
        <v>10</v>
      </c>
      <c r="X42" s="7" t="s">
        <v>10</v>
      </c>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AMC42"/>
      <c r="AMD42"/>
      <c r="AME42"/>
      <c r="AMF42"/>
      <c r="AMG42"/>
      <c r="AMH42"/>
      <c r="AMI42"/>
      <c r="AMJ42"/>
    </row>
    <row r="43" spans="1:1024" s="7" customFormat="1" ht="15.95" customHeight="1" x14ac:dyDescent="0.2">
      <c r="A43" s="7">
        <f ca="1">COUNTIF(G43:OFFSET(G43,0,$D$2-1),"P")+COUNTIF(G43:OFFSET(G43,0,$D$2-1),"X")</f>
        <v>18</v>
      </c>
      <c r="B43" s="7">
        <f t="shared" si="0"/>
        <v>18</v>
      </c>
      <c r="C43" s="8">
        <f ca="1">(COUNTIF(G43:OFFSET(G43,0,$D$2-1),"P")/$D$2)+(COUNTIF(G43:OFFSET(G43,0,$D$2-1),"X")/$D$2)</f>
        <v>1</v>
      </c>
      <c r="D43" s="9" t="str">
        <f t="shared" ca="1" si="1"/>
        <v>PRESENTE</v>
      </c>
      <c r="E43" s="9" t="str">
        <f ca="1">IF($C43&gt;=0.5,"P","F")</f>
        <v>P</v>
      </c>
      <c r="F43" s="11" t="s">
        <v>64</v>
      </c>
      <c r="G43" s="7" t="s">
        <v>10</v>
      </c>
      <c r="H43" s="7" t="s">
        <v>10</v>
      </c>
      <c r="I43" s="7" t="s">
        <v>10</v>
      </c>
      <c r="J43" s="7" t="s">
        <v>10</v>
      </c>
      <c r="K43" s="7" t="s">
        <v>10</v>
      </c>
      <c r="L43" s="7" t="s">
        <v>10</v>
      </c>
      <c r="M43" s="7" t="s">
        <v>10</v>
      </c>
      <c r="N43" s="7" t="s">
        <v>10</v>
      </c>
      <c r="O43" s="7" t="s">
        <v>10</v>
      </c>
      <c r="P43" s="7" t="s">
        <v>10</v>
      </c>
      <c r="Q43" s="7" t="s">
        <v>10</v>
      </c>
      <c r="R43" s="7" t="s">
        <v>10</v>
      </c>
      <c r="S43" s="7" t="s">
        <v>10</v>
      </c>
      <c r="T43" s="7" t="s">
        <v>10</v>
      </c>
      <c r="U43" s="7" t="s">
        <v>10</v>
      </c>
      <c r="V43" s="7" t="s">
        <v>10</v>
      </c>
      <c r="W43" s="7" t="s">
        <v>10</v>
      </c>
      <c r="X43" s="7" t="s">
        <v>10</v>
      </c>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AMC43"/>
      <c r="AMD43"/>
      <c r="AME43"/>
      <c r="AMF43"/>
      <c r="AMG43"/>
      <c r="AMH43"/>
      <c r="AMI43"/>
      <c r="AMJ43"/>
    </row>
    <row r="44" spans="1:1024" s="7" customFormat="1" ht="15.95" customHeight="1" x14ac:dyDescent="0.2">
      <c r="A44" s="7">
        <f ca="1">COUNTIF(G44:OFFSET(G44,0,$D$2-1),"P")+COUNTIF(G44:OFFSET(G44,0,$D$2-1),"X")</f>
        <v>18</v>
      </c>
      <c r="B44" s="7">
        <f t="shared" si="0"/>
        <v>18</v>
      </c>
      <c r="C44" s="8">
        <f ca="1">(COUNTIF(G44:OFFSET(G44,0,$D$2-1),"P")/$D$2)+(COUNTIF(G44:OFFSET(G44,0,$D$2-1),"X")/$D$2)</f>
        <v>1</v>
      </c>
      <c r="D44" s="9" t="str">
        <f t="shared" ca="1" si="1"/>
        <v>PRESENTE</v>
      </c>
      <c r="E44" s="9" t="str">
        <f ca="1">IF($C44&gt;=0.5,"P","F")</f>
        <v>P</v>
      </c>
      <c r="F44" s="11" t="s">
        <v>65</v>
      </c>
      <c r="G44" s="7" t="s">
        <v>10</v>
      </c>
      <c r="H44" s="7" t="s">
        <v>10</v>
      </c>
      <c r="I44" s="7" t="s">
        <v>10</v>
      </c>
      <c r="J44" s="7" t="s">
        <v>10</v>
      </c>
      <c r="K44" s="7" t="s">
        <v>10</v>
      </c>
      <c r="L44" s="7" t="s">
        <v>10</v>
      </c>
      <c r="M44" s="7" t="s">
        <v>10</v>
      </c>
      <c r="N44" s="7" t="s">
        <v>10</v>
      </c>
      <c r="O44" s="7" t="s">
        <v>10</v>
      </c>
      <c r="P44" s="7" t="s">
        <v>10</v>
      </c>
      <c r="Q44" s="7" t="s">
        <v>10</v>
      </c>
      <c r="R44" s="7" t="s">
        <v>10</v>
      </c>
      <c r="S44" s="7" t="s">
        <v>10</v>
      </c>
      <c r="T44" s="7" t="s">
        <v>10</v>
      </c>
      <c r="U44" s="7" t="s">
        <v>10</v>
      </c>
      <c r="V44" s="7" t="s">
        <v>10</v>
      </c>
      <c r="W44" s="7" t="s">
        <v>10</v>
      </c>
      <c r="X44" s="7" t="s">
        <v>10</v>
      </c>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AMC44"/>
      <c r="AMD44"/>
      <c r="AME44"/>
      <c r="AMF44"/>
      <c r="AMG44"/>
      <c r="AMH44"/>
      <c r="AMI44"/>
      <c r="AMJ44"/>
    </row>
    <row r="45" spans="1:1024" s="13" customFormat="1" ht="21" x14ac:dyDescent="0.35">
      <c r="A45" s="12"/>
      <c r="B45" s="12"/>
      <c r="D45" s="12"/>
      <c r="E45" s="14"/>
      <c r="F45" s="13" t="s">
        <v>14</v>
      </c>
      <c r="G45" s="13">
        <f>COUNTIF(G4:G44,"P")+COUNTIF(G4:G44,"X")</f>
        <v>40</v>
      </c>
      <c r="H45" s="13">
        <f t="shared" ref="H45:S45" si="6">COUNTIF(H4:H44,"P")+COUNTIF(H4:H44,"X")</f>
        <v>39</v>
      </c>
      <c r="I45" s="13">
        <f t="shared" si="6"/>
        <v>40</v>
      </c>
      <c r="J45" s="13">
        <f t="shared" si="6"/>
        <v>40</v>
      </c>
      <c r="K45" s="13">
        <f t="shared" si="6"/>
        <v>40</v>
      </c>
      <c r="L45" s="13">
        <f t="shared" si="6"/>
        <v>40</v>
      </c>
      <c r="M45" s="13">
        <f t="shared" si="6"/>
        <v>40</v>
      </c>
      <c r="N45" s="13">
        <f t="shared" si="6"/>
        <v>40</v>
      </c>
      <c r="O45" s="13">
        <f t="shared" si="6"/>
        <v>37</v>
      </c>
      <c r="P45" s="13">
        <f t="shared" si="6"/>
        <v>38</v>
      </c>
      <c r="Q45" s="13">
        <f t="shared" si="6"/>
        <v>39</v>
      </c>
      <c r="R45" s="13">
        <f t="shared" si="6"/>
        <v>39</v>
      </c>
      <c r="S45" s="13">
        <f t="shared" si="6"/>
        <v>40</v>
      </c>
      <c r="T45" s="13">
        <f t="shared" ref="T45:U45" si="7">COUNTIF(T4:T44,"P")+COUNTIF(T4:T44,"X")</f>
        <v>39</v>
      </c>
      <c r="U45" s="13">
        <f t="shared" si="7"/>
        <v>40</v>
      </c>
      <c r="V45" s="13">
        <f t="shared" ref="V45:W45" si="8">COUNTIF(V4:V44,"P")+COUNTIF(V4:V44,"X")</f>
        <v>38</v>
      </c>
      <c r="W45" s="13">
        <f t="shared" si="8"/>
        <v>40</v>
      </c>
      <c r="X45" s="13">
        <f t="shared" ref="X45" si="9">COUNTIF(X4:X44,"P")+COUNTIF(X4:X44,"X")</f>
        <v>36</v>
      </c>
      <c r="Y45" s="13">
        <f t="shared" ref="Y45:BH45" si="10">COUNTIF(Y4:Y44,"P")+COUNTIF(Y4:Y44,"X")</f>
        <v>0</v>
      </c>
      <c r="Z45" s="13">
        <f t="shared" si="10"/>
        <v>0</v>
      </c>
      <c r="AA45" s="13">
        <f t="shared" si="10"/>
        <v>0</v>
      </c>
      <c r="AB45" s="13">
        <f t="shared" si="10"/>
        <v>0</v>
      </c>
      <c r="AC45" s="13">
        <f t="shared" si="10"/>
        <v>0</v>
      </c>
      <c r="AD45" s="13">
        <f t="shared" si="10"/>
        <v>0</v>
      </c>
      <c r="AE45" s="13">
        <f t="shared" si="10"/>
        <v>0</v>
      </c>
      <c r="AF45" s="13">
        <f t="shared" si="10"/>
        <v>0</v>
      </c>
      <c r="AG45" s="13">
        <f t="shared" si="10"/>
        <v>0</v>
      </c>
      <c r="AH45" s="13">
        <f t="shared" si="10"/>
        <v>0</v>
      </c>
      <c r="AI45" s="13">
        <f t="shared" si="10"/>
        <v>0</v>
      </c>
      <c r="AJ45" s="13">
        <f t="shared" si="10"/>
        <v>0</v>
      </c>
      <c r="AK45" s="13">
        <f t="shared" si="10"/>
        <v>0</v>
      </c>
      <c r="AL45" s="13">
        <f t="shared" si="10"/>
        <v>0</v>
      </c>
      <c r="AM45" s="13">
        <f t="shared" si="10"/>
        <v>0</v>
      </c>
      <c r="AN45" s="13">
        <f t="shared" si="10"/>
        <v>0</v>
      </c>
      <c r="AO45" s="13">
        <f t="shared" si="10"/>
        <v>0</v>
      </c>
      <c r="AP45" s="13">
        <f t="shared" si="10"/>
        <v>0</v>
      </c>
      <c r="AQ45" s="13">
        <f t="shared" si="10"/>
        <v>0</v>
      </c>
      <c r="AR45" s="13">
        <f t="shared" si="10"/>
        <v>0</v>
      </c>
      <c r="AS45" s="13">
        <f t="shared" si="10"/>
        <v>0</v>
      </c>
      <c r="AT45" s="13">
        <f t="shared" si="10"/>
        <v>0</v>
      </c>
      <c r="AU45" s="13">
        <f t="shared" si="10"/>
        <v>0</v>
      </c>
      <c r="AV45" s="13">
        <f t="shared" si="10"/>
        <v>0</v>
      </c>
      <c r="AW45" s="13">
        <f t="shared" si="10"/>
        <v>0</v>
      </c>
      <c r="AX45" s="13">
        <f t="shared" si="10"/>
        <v>0</v>
      </c>
      <c r="AY45" s="13">
        <f t="shared" si="10"/>
        <v>0</v>
      </c>
      <c r="AZ45" s="13">
        <f t="shared" si="10"/>
        <v>0</v>
      </c>
      <c r="BA45" s="13">
        <f t="shared" si="10"/>
        <v>0</v>
      </c>
      <c r="BB45" s="13">
        <f t="shared" si="10"/>
        <v>0</v>
      </c>
      <c r="BC45" s="13">
        <f t="shared" si="10"/>
        <v>0</v>
      </c>
      <c r="BD45" s="13">
        <f t="shared" si="10"/>
        <v>0</v>
      </c>
      <c r="BE45" s="13">
        <f t="shared" si="10"/>
        <v>0</v>
      </c>
      <c r="BF45" s="13">
        <f t="shared" si="10"/>
        <v>0</v>
      </c>
      <c r="BG45" s="13">
        <f t="shared" si="10"/>
        <v>0</v>
      </c>
      <c r="BH45" s="13">
        <f t="shared" si="10"/>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5" t="s">
        <v>10</v>
      </c>
      <c r="E48" s="15"/>
      <c r="F48" s="16" t="s">
        <v>16</v>
      </c>
    </row>
    <row r="49" spans="1:24" ht="15" x14ac:dyDescent="0.25">
      <c r="D49" s="15" t="s">
        <v>17</v>
      </c>
      <c r="E49" s="15"/>
      <c r="F49" s="16" t="s">
        <v>18</v>
      </c>
    </row>
    <row r="50" spans="1:24" ht="15" x14ac:dyDescent="0.25">
      <c r="D50" s="15" t="s">
        <v>19</v>
      </c>
      <c r="E50" s="15"/>
      <c r="F50" s="16" t="s">
        <v>20</v>
      </c>
    </row>
    <row r="51" spans="1:24" ht="15" x14ac:dyDescent="0.25">
      <c r="D51" s="15" t="s">
        <v>21</v>
      </c>
      <c r="E51" s="15"/>
      <c r="F51" s="16" t="s">
        <v>22</v>
      </c>
    </row>
    <row r="52" spans="1:24" ht="15" x14ac:dyDescent="0.25">
      <c r="D52" s="15" t="s">
        <v>23</v>
      </c>
      <c r="E52" s="15"/>
      <c r="F52" s="16" t="s">
        <v>24</v>
      </c>
    </row>
    <row r="53" spans="1:24" ht="15" x14ac:dyDescent="0.25">
      <c r="D53" s="15" t="s">
        <v>25</v>
      </c>
      <c r="E53" s="15"/>
      <c r="F53" s="2" t="s">
        <v>26</v>
      </c>
    </row>
    <row r="54" spans="1:24" ht="15.75" thickBot="1" x14ac:dyDescent="0.3">
      <c r="D54" s="2"/>
      <c r="E54" s="2"/>
      <c r="F54" s="2"/>
    </row>
    <row r="55" spans="1:24" ht="24" customHeight="1" thickBot="1" x14ac:dyDescent="0.25">
      <c r="A55" s="20" t="s">
        <v>27</v>
      </c>
      <c r="B55" s="20"/>
      <c r="C55" s="20"/>
      <c r="D55" s="20"/>
      <c r="E55" s="20"/>
      <c r="F55" s="20"/>
      <c r="G55" s="20"/>
      <c r="H55" s="19"/>
      <c r="I55" s="19"/>
      <c r="J55" s="19"/>
      <c r="K55" s="19"/>
      <c r="L55" s="19"/>
      <c r="M55" s="19"/>
      <c r="N55" s="19"/>
      <c r="O55" s="19"/>
      <c r="P55" s="19"/>
      <c r="Q55" s="19"/>
      <c r="R55" s="19"/>
      <c r="S55" s="19"/>
      <c r="T55" s="19"/>
      <c r="U55" s="19"/>
      <c r="V55" s="19"/>
      <c r="W55" s="19"/>
      <c r="X55" s="19"/>
    </row>
    <row r="56" spans="1:24" ht="13.5" thickBot="1" x14ac:dyDescent="0.25"/>
    <row r="57" spans="1:24" ht="24" customHeight="1" thickBot="1" x14ac:dyDescent="0.25">
      <c r="A57" s="20" t="s">
        <v>28</v>
      </c>
      <c r="B57" s="20"/>
      <c r="C57" s="20"/>
      <c r="D57" s="20"/>
      <c r="E57" s="20"/>
      <c r="F57" s="20"/>
      <c r="G57" s="20"/>
      <c r="H57" s="19"/>
      <c r="I57" s="19"/>
      <c r="J57" s="19"/>
      <c r="K57" s="19"/>
      <c r="L57" s="19"/>
      <c r="M57" s="19"/>
      <c r="N57" s="19"/>
      <c r="O57" s="19"/>
      <c r="P57" s="19"/>
      <c r="Q57" s="19"/>
      <c r="R57" s="19"/>
      <c r="S57" s="19"/>
      <c r="T57" s="19"/>
      <c r="U57" s="19"/>
      <c r="V57" s="19"/>
      <c r="W57" s="19"/>
      <c r="X57" s="19"/>
    </row>
    <row r="58" spans="1:24" ht="15" x14ac:dyDescent="0.25">
      <c r="D58" s="2"/>
      <c r="E58" s="2"/>
      <c r="F58" s="2"/>
    </row>
    <row r="59" spans="1:24" ht="15" x14ac:dyDescent="0.25">
      <c r="D59" s="2"/>
      <c r="E59" s="2"/>
      <c r="F59" s="2"/>
    </row>
    <row r="60" spans="1:24" ht="15" x14ac:dyDescent="0.25">
      <c r="D60" s="2"/>
      <c r="E60" s="2"/>
      <c r="F60" s="2"/>
    </row>
    <row r="61" spans="1:24" ht="15" x14ac:dyDescent="0.25">
      <c r="D61" s="2"/>
      <c r="E61" s="2"/>
      <c r="F61" s="2"/>
    </row>
    <row r="62" spans="1:24" ht="15" x14ac:dyDescent="0.25">
      <c r="D62" s="2"/>
      <c r="E62" s="2"/>
      <c r="F62" s="2"/>
    </row>
    <row r="63" spans="1:24" ht="15" x14ac:dyDescent="0.25">
      <c r="D63" s="2"/>
      <c r="E63" s="2"/>
      <c r="F63" s="2"/>
    </row>
    <row r="64" spans="1:24"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Y3:IN32">
    <cfRule type="cellIs" dxfId="218" priority="449" operator="equal">
      <formula>"X"</formula>
    </cfRule>
    <cfRule type="cellIs" dxfId="217" priority="450" operator="equal">
      <formula>"F"</formula>
    </cfRule>
    <cfRule type="cellIs" dxfId="216" priority="451" operator="equal">
      <formula>"P"</formula>
    </cfRule>
  </conditionalFormatting>
  <conditionalFormatting sqref="A4:E44 G4:G44 Y33:IN65536">
    <cfRule type="cellIs" dxfId="215" priority="220" operator="equal">
      <formula>"X"</formula>
    </cfRule>
    <cfRule type="cellIs" dxfId="214" priority="221" operator="equal">
      <formula>"F"</formula>
    </cfRule>
    <cfRule type="cellIs" dxfId="213" priority="222" operator="equal">
      <formula>"P"</formula>
    </cfRule>
  </conditionalFormatting>
  <conditionalFormatting sqref="A45:G65536">
    <cfRule type="cellIs" dxfId="212" priority="241" operator="equal">
      <formula>"X"</formula>
    </cfRule>
    <cfRule type="cellIs" dxfId="211" priority="242" operator="equal">
      <formula>"F"</formula>
    </cfRule>
    <cfRule type="cellIs" dxfId="210" priority="243" operator="equal">
      <formula>"P"</formula>
    </cfRule>
  </conditionalFormatting>
  <conditionalFormatting sqref="G1:G3">
    <cfRule type="cellIs" dxfId="209" priority="458" operator="equal">
      <formula>"X"</formula>
    </cfRule>
    <cfRule type="cellIs" dxfId="208" priority="459" operator="equal">
      <formula>"F"</formula>
    </cfRule>
    <cfRule type="cellIs" dxfId="207" priority="460" operator="equal">
      <formula>"P"</formula>
    </cfRule>
  </conditionalFormatting>
  <conditionalFormatting sqref="Y1:IN2">
    <cfRule type="cellIs" dxfId="206" priority="232" operator="equal">
      <formula>"X"</formula>
    </cfRule>
    <cfRule type="cellIs" dxfId="205" priority="233" operator="equal">
      <formula>"F"</formula>
    </cfRule>
    <cfRule type="cellIs" dxfId="204" priority="234" operator="equal">
      <formula>"P"</formula>
    </cfRule>
  </conditionalFormatting>
  <conditionalFormatting sqref="H35">
    <cfRule type="cellIs" dxfId="203" priority="214" operator="equal">
      <formula>"X"</formula>
    </cfRule>
    <cfRule type="cellIs" dxfId="202" priority="215" operator="equal">
      <formula>"F"</formula>
    </cfRule>
    <cfRule type="cellIs" dxfId="201" priority="216" operator="equal">
      <formula>"P"</formula>
    </cfRule>
  </conditionalFormatting>
  <conditionalFormatting sqref="H42 H45 H1:H2">
    <cfRule type="cellIs" dxfId="200" priority="211" operator="equal">
      <formula>"X"</formula>
    </cfRule>
    <cfRule type="cellIs" dxfId="199" priority="212" operator="equal">
      <formula>"F"</formula>
    </cfRule>
    <cfRule type="cellIs" dxfId="198" priority="213" operator="equal">
      <formula>"P"</formula>
    </cfRule>
  </conditionalFormatting>
  <conditionalFormatting sqref="H4:H34 H43:H44 H36:H41">
    <cfRule type="cellIs" dxfId="197" priority="205" operator="equal">
      <formula>"X"</formula>
    </cfRule>
    <cfRule type="cellIs" dxfId="196" priority="206" operator="equal">
      <formula>"F"</formula>
    </cfRule>
    <cfRule type="cellIs" dxfId="195" priority="207" operator="equal">
      <formula>"P"</formula>
    </cfRule>
  </conditionalFormatting>
  <conditionalFormatting sqref="H46:H65536">
    <cfRule type="cellIs" dxfId="194" priority="208" operator="equal">
      <formula>"X"</formula>
    </cfRule>
    <cfRule type="cellIs" dxfId="193" priority="209" operator="equal">
      <formula>"F"</formula>
    </cfRule>
    <cfRule type="cellIs" dxfId="192" priority="210" operator="equal">
      <formula>"P"</formula>
    </cfRule>
  </conditionalFormatting>
  <conditionalFormatting sqref="I35">
    <cfRule type="cellIs" dxfId="191" priority="202" operator="equal">
      <formula>"X"</formula>
    </cfRule>
    <cfRule type="cellIs" dxfId="190" priority="203" operator="equal">
      <formula>"F"</formula>
    </cfRule>
    <cfRule type="cellIs" dxfId="189" priority="204" operator="equal">
      <formula>"P"</formula>
    </cfRule>
  </conditionalFormatting>
  <conditionalFormatting sqref="I42 I45 I1:I2">
    <cfRule type="cellIs" dxfId="188" priority="199" operator="equal">
      <formula>"X"</formula>
    </cfRule>
    <cfRule type="cellIs" dxfId="187" priority="200" operator="equal">
      <formula>"F"</formula>
    </cfRule>
    <cfRule type="cellIs" dxfId="186" priority="201" operator="equal">
      <formula>"P"</formula>
    </cfRule>
  </conditionalFormatting>
  <conditionalFormatting sqref="I4:I34 I43:I44 I36:I41">
    <cfRule type="cellIs" dxfId="185" priority="193" operator="equal">
      <formula>"X"</formula>
    </cfRule>
    <cfRule type="cellIs" dxfId="184" priority="194" operator="equal">
      <formula>"F"</formula>
    </cfRule>
    <cfRule type="cellIs" dxfId="183" priority="195" operator="equal">
      <formula>"P"</formula>
    </cfRule>
  </conditionalFormatting>
  <conditionalFormatting sqref="I46:I65536">
    <cfRule type="cellIs" dxfId="182" priority="196" operator="equal">
      <formula>"X"</formula>
    </cfRule>
    <cfRule type="cellIs" dxfId="181" priority="197" operator="equal">
      <formula>"F"</formula>
    </cfRule>
    <cfRule type="cellIs" dxfId="180" priority="198" operator="equal">
      <formula>"P"</formula>
    </cfRule>
  </conditionalFormatting>
  <conditionalFormatting sqref="J35">
    <cfRule type="cellIs" dxfId="179" priority="190" operator="equal">
      <formula>"X"</formula>
    </cfRule>
    <cfRule type="cellIs" dxfId="178" priority="191" operator="equal">
      <formula>"F"</formula>
    </cfRule>
    <cfRule type="cellIs" dxfId="177" priority="192" operator="equal">
      <formula>"P"</formula>
    </cfRule>
  </conditionalFormatting>
  <conditionalFormatting sqref="J42 J45 J1:J2">
    <cfRule type="cellIs" dxfId="176" priority="187" operator="equal">
      <formula>"X"</formula>
    </cfRule>
    <cfRule type="cellIs" dxfId="175" priority="188" operator="equal">
      <formula>"F"</formula>
    </cfRule>
    <cfRule type="cellIs" dxfId="174" priority="189" operator="equal">
      <formula>"P"</formula>
    </cfRule>
  </conditionalFormatting>
  <conditionalFormatting sqref="J4:J34 J43:J44 J36:J41">
    <cfRule type="cellIs" dxfId="173" priority="181" operator="equal">
      <formula>"X"</formula>
    </cfRule>
    <cfRule type="cellIs" dxfId="172" priority="182" operator="equal">
      <formula>"F"</formula>
    </cfRule>
    <cfRule type="cellIs" dxfId="171" priority="183" operator="equal">
      <formula>"P"</formula>
    </cfRule>
  </conditionalFormatting>
  <conditionalFormatting sqref="J46:J65536">
    <cfRule type="cellIs" dxfId="170" priority="184" operator="equal">
      <formula>"X"</formula>
    </cfRule>
    <cfRule type="cellIs" dxfId="169" priority="185" operator="equal">
      <formula>"F"</formula>
    </cfRule>
    <cfRule type="cellIs" dxfId="168" priority="186" operator="equal">
      <formula>"P"</formula>
    </cfRule>
  </conditionalFormatting>
  <conditionalFormatting sqref="K35">
    <cfRule type="cellIs" dxfId="167" priority="178" operator="equal">
      <formula>"X"</formula>
    </cfRule>
    <cfRule type="cellIs" dxfId="166" priority="179" operator="equal">
      <formula>"F"</formula>
    </cfRule>
    <cfRule type="cellIs" dxfId="165" priority="180" operator="equal">
      <formula>"P"</formula>
    </cfRule>
  </conditionalFormatting>
  <conditionalFormatting sqref="K42 K45 K1:K2">
    <cfRule type="cellIs" dxfId="164" priority="175" operator="equal">
      <formula>"X"</formula>
    </cfRule>
    <cfRule type="cellIs" dxfId="163" priority="176" operator="equal">
      <formula>"F"</formula>
    </cfRule>
    <cfRule type="cellIs" dxfId="162" priority="177" operator="equal">
      <formula>"P"</formula>
    </cfRule>
  </conditionalFormatting>
  <conditionalFormatting sqref="K4:K34 K43:K44 K36:K41">
    <cfRule type="cellIs" dxfId="161" priority="169" operator="equal">
      <formula>"X"</formula>
    </cfRule>
    <cfRule type="cellIs" dxfId="160" priority="170" operator="equal">
      <formula>"F"</formula>
    </cfRule>
    <cfRule type="cellIs" dxfId="159" priority="171" operator="equal">
      <formula>"P"</formula>
    </cfRule>
  </conditionalFormatting>
  <conditionalFormatting sqref="K46:K65536">
    <cfRule type="cellIs" dxfId="158" priority="172" operator="equal">
      <formula>"X"</formula>
    </cfRule>
    <cfRule type="cellIs" dxfId="157" priority="173" operator="equal">
      <formula>"F"</formula>
    </cfRule>
    <cfRule type="cellIs" dxfId="156" priority="174" operator="equal">
      <formula>"P"</formula>
    </cfRule>
  </conditionalFormatting>
  <conditionalFormatting sqref="L35">
    <cfRule type="cellIs" dxfId="155" priority="166" operator="equal">
      <formula>"X"</formula>
    </cfRule>
    <cfRule type="cellIs" dxfId="154" priority="167" operator="equal">
      <formula>"F"</formula>
    </cfRule>
    <cfRule type="cellIs" dxfId="153" priority="168" operator="equal">
      <formula>"P"</formula>
    </cfRule>
  </conditionalFormatting>
  <conditionalFormatting sqref="L42 L45 L1:L2">
    <cfRule type="cellIs" dxfId="152" priority="163" operator="equal">
      <formula>"X"</formula>
    </cfRule>
    <cfRule type="cellIs" dxfId="151" priority="164" operator="equal">
      <formula>"F"</formula>
    </cfRule>
    <cfRule type="cellIs" dxfId="150" priority="165" operator="equal">
      <formula>"P"</formula>
    </cfRule>
  </conditionalFormatting>
  <conditionalFormatting sqref="L4:L34 L43:L44 L36:L41">
    <cfRule type="cellIs" dxfId="149" priority="157" operator="equal">
      <formula>"X"</formula>
    </cfRule>
    <cfRule type="cellIs" dxfId="148" priority="158" operator="equal">
      <formula>"F"</formula>
    </cfRule>
    <cfRule type="cellIs" dxfId="147" priority="159" operator="equal">
      <formula>"P"</formula>
    </cfRule>
  </conditionalFormatting>
  <conditionalFormatting sqref="L46:L65536">
    <cfRule type="cellIs" dxfId="146" priority="160" operator="equal">
      <formula>"X"</formula>
    </cfRule>
    <cfRule type="cellIs" dxfId="145" priority="161" operator="equal">
      <formula>"F"</formula>
    </cfRule>
    <cfRule type="cellIs" dxfId="144" priority="162" operator="equal">
      <formula>"P"</formula>
    </cfRule>
  </conditionalFormatting>
  <conditionalFormatting sqref="M35">
    <cfRule type="cellIs" dxfId="143" priority="154" operator="equal">
      <formula>"X"</formula>
    </cfRule>
    <cfRule type="cellIs" dxfId="142" priority="155" operator="equal">
      <formula>"F"</formula>
    </cfRule>
    <cfRule type="cellIs" dxfId="141" priority="156" operator="equal">
      <formula>"P"</formula>
    </cfRule>
  </conditionalFormatting>
  <conditionalFormatting sqref="M42 M45 M1:M2">
    <cfRule type="cellIs" dxfId="140" priority="151" operator="equal">
      <formula>"X"</formula>
    </cfRule>
    <cfRule type="cellIs" dxfId="139" priority="152" operator="equal">
      <formula>"F"</formula>
    </cfRule>
    <cfRule type="cellIs" dxfId="138" priority="153" operator="equal">
      <formula>"P"</formula>
    </cfRule>
  </conditionalFormatting>
  <conditionalFormatting sqref="M4:M34 M43:M44 M36:M41">
    <cfRule type="cellIs" dxfId="137" priority="145" operator="equal">
      <formula>"X"</formula>
    </cfRule>
    <cfRule type="cellIs" dxfId="136" priority="146" operator="equal">
      <formula>"F"</formula>
    </cfRule>
    <cfRule type="cellIs" dxfId="135" priority="147" operator="equal">
      <formula>"P"</formula>
    </cfRule>
  </conditionalFormatting>
  <conditionalFormatting sqref="M46:M65536">
    <cfRule type="cellIs" dxfId="134" priority="148" operator="equal">
      <formula>"X"</formula>
    </cfRule>
    <cfRule type="cellIs" dxfId="133" priority="149" operator="equal">
      <formula>"F"</formula>
    </cfRule>
    <cfRule type="cellIs" dxfId="132" priority="150" operator="equal">
      <formula>"P"</formula>
    </cfRule>
  </conditionalFormatting>
  <conditionalFormatting sqref="N35">
    <cfRule type="cellIs" dxfId="131" priority="142" operator="equal">
      <formula>"X"</formula>
    </cfRule>
    <cfRule type="cellIs" dxfId="130" priority="143" operator="equal">
      <formula>"F"</formula>
    </cfRule>
    <cfRule type="cellIs" dxfId="129" priority="144" operator="equal">
      <formula>"P"</formula>
    </cfRule>
  </conditionalFormatting>
  <conditionalFormatting sqref="N42 N45 N1:N2">
    <cfRule type="cellIs" dxfId="128" priority="139" operator="equal">
      <formula>"X"</formula>
    </cfRule>
    <cfRule type="cellIs" dxfId="127" priority="140" operator="equal">
      <formula>"F"</formula>
    </cfRule>
    <cfRule type="cellIs" dxfId="126" priority="141" operator="equal">
      <formula>"P"</formula>
    </cfRule>
  </conditionalFormatting>
  <conditionalFormatting sqref="N4:N34 N43:N44 N36:N41">
    <cfRule type="cellIs" dxfId="125" priority="133" operator="equal">
      <formula>"X"</formula>
    </cfRule>
    <cfRule type="cellIs" dxfId="124" priority="134" operator="equal">
      <formula>"F"</formula>
    </cfRule>
    <cfRule type="cellIs" dxfId="123" priority="135" operator="equal">
      <formula>"P"</formula>
    </cfRule>
  </conditionalFormatting>
  <conditionalFormatting sqref="N46:N65536">
    <cfRule type="cellIs" dxfId="122" priority="136" operator="equal">
      <formula>"X"</formula>
    </cfRule>
    <cfRule type="cellIs" dxfId="121" priority="137" operator="equal">
      <formula>"F"</formula>
    </cfRule>
    <cfRule type="cellIs" dxfId="120" priority="138" operator="equal">
      <formula>"P"</formula>
    </cfRule>
  </conditionalFormatting>
  <conditionalFormatting sqref="O35">
    <cfRule type="cellIs" dxfId="119" priority="130" operator="equal">
      <formula>"X"</formula>
    </cfRule>
    <cfRule type="cellIs" dxfId="118" priority="131" operator="equal">
      <formula>"F"</formula>
    </cfRule>
    <cfRule type="cellIs" dxfId="117" priority="132" operator="equal">
      <formula>"P"</formula>
    </cfRule>
  </conditionalFormatting>
  <conditionalFormatting sqref="O42 O45 O1:O2">
    <cfRule type="cellIs" dxfId="116" priority="127" operator="equal">
      <formula>"X"</formula>
    </cfRule>
    <cfRule type="cellIs" dxfId="115" priority="128" operator="equal">
      <formula>"F"</formula>
    </cfRule>
    <cfRule type="cellIs" dxfId="114" priority="129" operator="equal">
      <formula>"P"</formula>
    </cfRule>
  </conditionalFormatting>
  <conditionalFormatting sqref="O4:O34 O43:O44 O36:O41">
    <cfRule type="cellIs" dxfId="113" priority="121" operator="equal">
      <formula>"X"</formula>
    </cfRule>
    <cfRule type="cellIs" dxfId="112" priority="122" operator="equal">
      <formula>"F"</formula>
    </cfRule>
    <cfRule type="cellIs" dxfId="111" priority="123" operator="equal">
      <formula>"P"</formula>
    </cfRule>
  </conditionalFormatting>
  <conditionalFormatting sqref="O46:O65536">
    <cfRule type="cellIs" dxfId="110" priority="124" operator="equal">
      <formula>"X"</formula>
    </cfRule>
    <cfRule type="cellIs" dxfId="109" priority="125" operator="equal">
      <formula>"F"</formula>
    </cfRule>
    <cfRule type="cellIs" dxfId="108" priority="126" operator="equal">
      <formula>"P"</formula>
    </cfRule>
  </conditionalFormatting>
  <conditionalFormatting sqref="P35">
    <cfRule type="cellIs" dxfId="107" priority="118" operator="equal">
      <formula>"X"</formula>
    </cfRule>
    <cfRule type="cellIs" dxfId="106" priority="119" operator="equal">
      <formula>"F"</formula>
    </cfRule>
    <cfRule type="cellIs" dxfId="105" priority="120" operator="equal">
      <formula>"P"</formula>
    </cfRule>
  </conditionalFormatting>
  <conditionalFormatting sqref="P42 P45 P1:P2">
    <cfRule type="cellIs" dxfId="104" priority="115" operator="equal">
      <formula>"X"</formula>
    </cfRule>
    <cfRule type="cellIs" dxfId="103" priority="116" operator="equal">
      <formula>"F"</formula>
    </cfRule>
    <cfRule type="cellIs" dxfId="102" priority="117" operator="equal">
      <formula>"P"</formula>
    </cfRule>
  </conditionalFormatting>
  <conditionalFormatting sqref="P4:P34 P43:P44 P36:P41">
    <cfRule type="cellIs" dxfId="101" priority="109" operator="equal">
      <formula>"X"</formula>
    </cfRule>
    <cfRule type="cellIs" dxfId="100" priority="110" operator="equal">
      <formula>"F"</formula>
    </cfRule>
    <cfRule type="cellIs" dxfId="99" priority="111" operator="equal">
      <formula>"P"</formula>
    </cfRule>
  </conditionalFormatting>
  <conditionalFormatting sqref="P46:P65536">
    <cfRule type="cellIs" dxfId="98" priority="112" operator="equal">
      <formula>"X"</formula>
    </cfRule>
    <cfRule type="cellIs" dxfId="97" priority="113" operator="equal">
      <formula>"F"</formula>
    </cfRule>
    <cfRule type="cellIs" dxfId="96" priority="114" operator="equal">
      <formula>"P"</formula>
    </cfRule>
  </conditionalFormatting>
  <conditionalFormatting sqref="Q35">
    <cfRule type="cellIs" dxfId="95" priority="106" operator="equal">
      <formula>"X"</formula>
    </cfRule>
    <cfRule type="cellIs" dxfId="94" priority="107" operator="equal">
      <formula>"F"</formula>
    </cfRule>
    <cfRule type="cellIs" dxfId="93" priority="108" operator="equal">
      <formula>"P"</formula>
    </cfRule>
  </conditionalFormatting>
  <conditionalFormatting sqref="Q42 Q45 Q1:Q2">
    <cfRule type="cellIs" dxfId="92" priority="103" operator="equal">
      <formula>"X"</formula>
    </cfRule>
    <cfRule type="cellIs" dxfId="91" priority="104" operator="equal">
      <formula>"F"</formula>
    </cfRule>
    <cfRule type="cellIs" dxfId="90" priority="105" operator="equal">
      <formula>"P"</formula>
    </cfRule>
  </conditionalFormatting>
  <conditionalFormatting sqref="Q4:Q34 Q43:Q44 Q36:Q41">
    <cfRule type="cellIs" dxfId="89" priority="97" operator="equal">
      <formula>"X"</formula>
    </cfRule>
    <cfRule type="cellIs" dxfId="88" priority="98" operator="equal">
      <formula>"F"</formula>
    </cfRule>
    <cfRule type="cellIs" dxfId="87" priority="99" operator="equal">
      <formula>"P"</formula>
    </cfRule>
  </conditionalFormatting>
  <conditionalFormatting sqref="Q46:Q65536">
    <cfRule type="cellIs" dxfId="86" priority="100" operator="equal">
      <formula>"X"</formula>
    </cfRule>
    <cfRule type="cellIs" dxfId="85" priority="101" operator="equal">
      <formula>"F"</formula>
    </cfRule>
    <cfRule type="cellIs" dxfId="84" priority="102" operator="equal">
      <formula>"P"</formula>
    </cfRule>
  </conditionalFormatting>
  <conditionalFormatting sqref="R35">
    <cfRule type="cellIs" dxfId="83" priority="94" operator="equal">
      <formula>"X"</formula>
    </cfRule>
    <cfRule type="cellIs" dxfId="82" priority="95" operator="equal">
      <formula>"F"</formula>
    </cfRule>
    <cfRule type="cellIs" dxfId="81" priority="96" operator="equal">
      <formula>"P"</formula>
    </cfRule>
  </conditionalFormatting>
  <conditionalFormatting sqref="R42 R45 R1:R2">
    <cfRule type="cellIs" dxfId="80" priority="91" operator="equal">
      <formula>"X"</formula>
    </cfRule>
    <cfRule type="cellIs" dxfId="79" priority="92" operator="equal">
      <formula>"F"</formula>
    </cfRule>
    <cfRule type="cellIs" dxfId="78" priority="93" operator="equal">
      <formula>"P"</formula>
    </cfRule>
  </conditionalFormatting>
  <conditionalFormatting sqref="R4:R34 R43:R44 R36:R41">
    <cfRule type="cellIs" dxfId="77" priority="85" operator="equal">
      <formula>"X"</formula>
    </cfRule>
    <cfRule type="cellIs" dxfId="76" priority="86" operator="equal">
      <formula>"F"</formula>
    </cfRule>
    <cfRule type="cellIs" dxfId="75" priority="87" operator="equal">
      <formula>"P"</formula>
    </cfRule>
  </conditionalFormatting>
  <conditionalFormatting sqref="R46:R65536">
    <cfRule type="cellIs" dxfId="74" priority="88" operator="equal">
      <formula>"X"</formula>
    </cfRule>
    <cfRule type="cellIs" dxfId="73" priority="89" operator="equal">
      <formula>"F"</formula>
    </cfRule>
    <cfRule type="cellIs" dxfId="72" priority="90" operator="equal">
      <formula>"P"</formula>
    </cfRule>
  </conditionalFormatting>
  <conditionalFormatting sqref="S35">
    <cfRule type="cellIs" dxfId="71" priority="82" operator="equal">
      <formula>"X"</formula>
    </cfRule>
    <cfRule type="cellIs" dxfId="70" priority="83" operator="equal">
      <formula>"F"</formula>
    </cfRule>
    <cfRule type="cellIs" dxfId="69" priority="84" operator="equal">
      <formula>"P"</formula>
    </cfRule>
  </conditionalFormatting>
  <conditionalFormatting sqref="S42 S45 S1:S2">
    <cfRule type="cellIs" dxfId="68" priority="79" operator="equal">
      <formula>"X"</formula>
    </cfRule>
    <cfRule type="cellIs" dxfId="67" priority="80" operator="equal">
      <formula>"F"</formula>
    </cfRule>
    <cfRule type="cellIs" dxfId="66" priority="81" operator="equal">
      <formula>"P"</formula>
    </cfRule>
  </conditionalFormatting>
  <conditionalFormatting sqref="S4:S34 S43:S44 S36:S41">
    <cfRule type="cellIs" dxfId="65" priority="73" operator="equal">
      <formula>"X"</formula>
    </cfRule>
    <cfRule type="cellIs" dxfId="64" priority="74" operator="equal">
      <formula>"F"</formula>
    </cfRule>
    <cfRule type="cellIs" dxfId="63" priority="75" operator="equal">
      <formula>"P"</formula>
    </cfRule>
  </conditionalFormatting>
  <conditionalFormatting sqref="S46:S65536">
    <cfRule type="cellIs" dxfId="62" priority="76" operator="equal">
      <formula>"X"</formula>
    </cfRule>
    <cfRule type="cellIs" dxfId="61" priority="77" operator="equal">
      <formula>"F"</formula>
    </cfRule>
    <cfRule type="cellIs" dxfId="60" priority="78" operator="equal">
      <formula>"P"</formula>
    </cfRule>
  </conditionalFormatting>
  <conditionalFormatting sqref="T35">
    <cfRule type="cellIs" dxfId="59" priority="70" operator="equal">
      <formula>"X"</formula>
    </cfRule>
    <cfRule type="cellIs" dxfId="58" priority="71" operator="equal">
      <formula>"F"</formula>
    </cfRule>
    <cfRule type="cellIs" dxfId="57" priority="72" operator="equal">
      <formula>"P"</formula>
    </cfRule>
  </conditionalFormatting>
  <conditionalFormatting sqref="T42 T45 T1:T2">
    <cfRule type="cellIs" dxfId="56" priority="67" operator="equal">
      <formula>"X"</formula>
    </cfRule>
    <cfRule type="cellIs" dxfId="55" priority="68" operator="equal">
      <formula>"F"</formula>
    </cfRule>
    <cfRule type="cellIs" dxfId="54" priority="69" operator="equal">
      <formula>"P"</formula>
    </cfRule>
  </conditionalFormatting>
  <conditionalFormatting sqref="T4:T34 T43:T44 T36:T41">
    <cfRule type="cellIs" dxfId="53" priority="61" operator="equal">
      <formula>"X"</formula>
    </cfRule>
    <cfRule type="cellIs" dxfId="52" priority="62" operator="equal">
      <formula>"F"</formula>
    </cfRule>
    <cfRule type="cellIs" dxfId="51" priority="63" operator="equal">
      <formula>"P"</formula>
    </cfRule>
  </conditionalFormatting>
  <conditionalFormatting sqref="T46:T65536">
    <cfRule type="cellIs" dxfId="50" priority="64" operator="equal">
      <formula>"X"</formula>
    </cfRule>
    <cfRule type="cellIs" dxfId="49" priority="65" operator="equal">
      <formula>"F"</formula>
    </cfRule>
    <cfRule type="cellIs" dxfId="48" priority="66" operator="equal">
      <formula>"P"</formula>
    </cfRule>
  </conditionalFormatting>
  <conditionalFormatting sqref="U35">
    <cfRule type="cellIs" dxfId="47" priority="58" operator="equal">
      <formula>"X"</formula>
    </cfRule>
    <cfRule type="cellIs" dxfId="46" priority="59" operator="equal">
      <formula>"F"</formula>
    </cfRule>
    <cfRule type="cellIs" dxfId="45" priority="60" operator="equal">
      <formula>"P"</formula>
    </cfRule>
  </conditionalFormatting>
  <conditionalFormatting sqref="U42 U45 U1:U2">
    <cfRule type="cellIs" dxfId="44" priority="55" operator="equal">
      <formula>"X"</formula>
    </cfRule>
    <cfRule type="cellIs" dxfId="43" priority="56" operator="equal">
      <formula>"F"</formula>
    </cfRule>
    <cfRule type="cellIs" dxfId="42" priority="57" operator="equal">
      <formula>"P"</formula>
    </cfRule>
  </conditionalFormatting>
  <conditionalFormatting sqref="U4:U34 U43:U44 U36:U41">
    <cfRule type="cellIs" dxfId="41" priority="49" operator="equal">
      <formula>"X"</formula>
    </cfRule>
    <cfRule type="cellIs" dxfId="40" priority="50" operator="equal">
      <formula>"F"</formula>
    </cfRule>
    <cfRule type="cellIs" dxfId="39" priority="51" operator="equal">
      <formula>"P"</formula>
    </cfRule>
  </conditionalFormatting>
  <conditionalFormatting sqref="U46:U65536">
    <cfRule type="cellIs" dxfId="38" priority="52" operator="equal">
      <formula>"X"</formula>
    </cfRule>
    <cfRule type="cellIs" dxfId="37" priority="53" operator="equal">
      <formula>"F"</formula>
    </cfRule>
    <cfRule type="cellIs" dxfId="36" priority="54" operator="equal">
      <formula>"P"</formula>
    </cfRule>
  </conditionalFormatting>
  <conditionalFormatting sqref="V35">
    <cfRule type="cellIs" dxfId="35" priority="34" operator="equal">
      <formula>"X"</formula>
    </cfRule>
    <cfRule type="cellIs" dxfId="34" priority="35" operator="equal">
      <formula>"F"</formula>
    </cfRule>
    <cfRule type="cellIs" dxfId="33" priority="36" operator="equal">
      <formula>"P"</formula>
    </cfRule>
  </conditionalFormatting>
  <conditionalFormatting sqref="V42 V45 V1:V2">
    <cfRule type="cellIs" dxfId="32" priority="31" operator="equal">
      <formula>"X"</formula>
    </cfRule>
    <cfRule type="cellIs" dxfId="31" priority="32" operator="equal">
      <formula>"F"</formula>
    </cfRule>
    <cfRule type="cellIs" dxfId="30" priority="33" operator="equal">
      <formula>"P"</formula>
    </cfRule>
  </conditionalFormatting>
  <conditionalFormatting sqref="V4:V34 V43:V44 V36:V41">
    <cfRule type="cellIs" dxfId="29" priority="25" operator="equal">
      <formula>"X"</formula>
    </cfRule>
    <cfRule type="cellIs" dxfId="28" priority="26" operator="equal">
      <formula>"F"</formula>
    </cfRule>
    <cfRule type="cellIs" dxfId="27" priority="27" operator="equal">
      <formula>"P"</formula>
    </cfRule>
  </conditionalFormatting>
  <conditionalFormatting sqref="V46:V65536">
    <cfRule type="cellIs" dxfId="26" priority="28" operator="equal">
      <formula>"X"</formula>
    </cfRule>
    <cfRule type="cellIs" dxfId="25" priority="29" operator="equal">
      <formula>"F"</formula>
    </cfRule>
    <cfRule type="cellIs" dxfId="24" priority="30" operator="equal">
      <formula>"P"</formula>
    </cfRule>
  </conditionalFormatting>
  <conditionalFormatting sqref="W35">
    <cfRule type="cellIs" dxfId="23" priority="22" operator="equal">
      <formula>"X"</formula>
    </cfRule>
    <cfRule type="cellIs" dxfId="22" priority="23" operator="equal">
      <formula>"F"</formula>
    </cfRule>
    <cfRule type="cellIs" dxfId="21" priority="24" operator="equal">
      <formula>"P"</formula>
    </cfRule>
  </conditionalFormatting>
  <conditionalFormatting sqref="W42 W45 W1:W2">
    <cfRule type="cellIs" dxfId="20" priority="19" operator="equal">
      <formula>"X"</formula>
    </cfRule>
    <cfRule type="cellIs" dxfId="19" priority="20" operator="equal">
      <formula>"F"</formula>
    </cfRule>
    <cfRule type="cellIs" dxfId="18" priority="21" operator="equal">
      <formula>"P"</formula>
    </cfRule>
  </conditionalFormatting>
  <conditionalFormatting sqref="W4:W34 W43:W44 W36:W41">
    <cfRule type="cellIs" dxfId="17" priority="13" operator="equal">
      <formula>"X"</formula>
    </cfRule>
    <cfRule type="cellIs" dxfId="16" priority="14" operator="equal">
      <formula>"F"</formula>
    </cfRule>
    <cfRule type="cellIs" dxfId="15" priority="15" operator="equal">
      <formula>"P"</formula>
    </cfRule>
  </conditionalFormatting>
  <conditionalFormatting sqref="W46:W65536">
    <cfRule type="cellIs" dxfId="14" priority="16" operator="equal">
      <formula>"X"</formula>
    </cfRule>
    <cfRule type="cellIs" dxfId="13" priority="17" operator="equal">
      <formula>"F"</formula>
    </cfRule>
    <cfRule type="cellIs" dxfId="12" priority="18" operator="equal">
      <formula>"P"</formula>
    </cfRule>
  </conditionalFormatting>
  <conditionalFormatting sqref="X35">
    <cfRule type="cellIs" dxfId="11" priority="10" operator="equal">
      <formula>"X"</formula>
    </cfRule>
    <cfRule type="cellIs" dxfId="10" priority="11" operator="equal">
      <formula>"F"</formula>
    </cfRule>
    <cfRule type="cellIs" dxfId="9" priority="12" operator="equal">
      <formula>"P"</formula>
    </cfRule>
  </conditionalFormatting>
  <conditionalFormatting sqref="X42 X45 X1:X2">
    <cfRule type="cellIs" dxfId="8" priority="7" operator="equal">
      <formula>"X"</formula>
    </cfRule>
    <cfRule type="cellIs" dxfId="7" priority="8" operator="equal">
      <formula>"F"</formula>
    </cfRule>
    <cfRule type="cellIs" dxfId="6" priority="9" operator="equal">
      <formula>"P"</formula>
    </cfRule>
  </conditionalFormatting>
  <conditionalFormatting sqref="X4:X34 X43:X44 X36:X41">
    <cfRule type="cellIs" dxfId="5" priority="1" operator="equal">
      <formula>"X"</formula>
    </cfRule>
    <cfRule type="cellIs" dxfId="4" priority="2" operator="equal">
      <formula>"F"</formula>
    </cfRule>
    <cfRule type="cellIs" dxfId="3" priority="3" operator="equal">
      <formula>"P"</formula>
    </cfRule>
  </conditionalFormatting>
  <conditionalFormatting sqref="X46:X65536">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FE5:IN33 Y4:FD33 Y34:IN44" xr:uid="{00000000-0002-0000-0000-000002000000}">
      <formula1>#REF!</formula1>
      <formula2>0</formula2>
    </dataValidation>
    <dataValidation type="list" allowBlank="1" showErrorMessage="1" sqref="G4:X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03-07-2024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2024-07-10T19:07:37Z</dcterms:modified>
  <dc:language>pt-BR</dc:language>
</cp:coreProperties>
</file>